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bookViews>
    <workbookView xWindow="0" yWindow="0" windowWidth="19416" windowHeight="9336" activeTab="5"/>
  </bookViews>
  <sheets>
    <sheet name="112.10月菜單" sheetId="20" r:id="rId1"/>
    <sheet name="第一週明細" sheetId="3" r:id="rId2"/>
    <sheet name="第二週明細" sheetId="4" r:id="rId3"/>
    <sheet name="第三週明細" sheetId="7" r:id="rId4"/>
    <sheet name="第四週明細" sheetId="8" r:id="rId5"/>
    <sheet name="第五週明細" sheetId="22" r:id="rId6"/>
  </sheets>
  <calcPr calcId="162913"/>
</workbook>
</file>

<file path=xl/calcChain.xml><?xml version="1.0" encoding="utf-8"?>
<calcChain xmlns="http://schemas.openxmlformats.org/spreadsheetml/2006/main">
  <c r="W14" i="4" l="1"/>
  <c r="S13" i="22"/>
  <c r="P13" i="22"/>
  <c r="M13" i="22"/>
  <c r="J13" i="22"/>
  <c r="G13" i="22"/>
  <c r="D13" i="22"/>
  <c r="I46" i="20"/>
  <c r="I45" i="20"/>
  <c r="W20" i="22"/>
  <c r="G45" i="20" s="1"/>
  <c r="G46" i="20" l="1"/>
  <c r="S5" i="22" l="1"/>
  <c r="P5" i="22"/>
  <c r="M5" i="22"/>
  <c r="J5" i="22"/>
  <c r="G5" i="22"/>
  <c r="D5" i="22"/>
  <c r="E46" i="20" l="1"/>
  <c r="E45" i="20"/>
  <c r="C46" i="20"/>
  <c r="AC43" i="22"/>
  <c r="AE42" i="22"/>
  <c r="AD41" i="22"/>
  <c r="AD43" i="22" s="1"/>
  <c r="AF40" i="22"/>
  <c r="AE40" i="22"/>
  <c r="AC40" i="22"/>
  <c r="AF39" i="22"/>
  <c r="AD39" i="22"/>
  <c r="AC39" i="22"/>
  <c r="AE38" i="22"/>
  <c r="AE43" i="22" s="1"/>
  <c r="AC38" i="22"/>
  <c r="AE34" i="22"/>
  <c r="AD33" i="22"/>
  <c r="AF33" i="22" s="1"/>
  <c r="AE32" i="22"/>
  <c r="AF32" i="22" s="1"/>
  <c r="AC32" i="22"/>
  <c r="AD31" i="22"/>
  <c r="AD35" i="22" s="1"/>
  <c r="AC31" i="22"/>
  <c r="AF31" i="22" s="1"/>
  <c r="AE30" i="22"/>
  <c r="AE35" i="22" s="1"/>
  <c r="AC30" i="22"/>
  <c r="AF30" i="22" s="1"/>
  <c r="AE27" i="22"/>
  <c r="AE26" i="22"/>
  <c r="AF25" i="22"/>
  <c r="AD25" i="22"/>
  <c r="AE24" i="22"/>
  <c r="AC24" i="22"/>
  <c r="AF24" i="22" s="1"/>
  <c r="AD23" i="22"/>
  <c r="AD27" i="22" s="1"/>
  <c r="AC23" i="22"/>
  <c r="AF23" i="22" s="1"/>
  <c r="AF22" i="22"/>
  <c r="AE22" i="22"/>
  <c r="AC22" i="22"/>
  <c r="AC27" i="22" s="1"/>
  <c r="AE18" i="22"/>
  <c r="AD17" i="22"/>
  <c r="AF17" i="22" s="1"/>
  <c r="AE16" i="22"/>
  <c r="AC16" i="22"/>
  <c r="AF16" i="22" s="1"/>
  <c r="AF15" i="22"/>
  <c r="AD15" i="22"/>
  <c r="AC15" i="22"/>
  <c r="AE14" i="22"/>
  <c r="AE19" i="22" s="1"/>
  <c r="AC14" i="22"/>
  <c r="AC19" i="22" s="1"/>
  <c r="W12" i="22" l="1"/>
  <c r="C45" i="20" s="1"/>
  <c r="AF43" i="22"/>
  <c r="AE44" i="22" s="1"/>
  <c r="AF27" i="22"/>
  <c r="AC28" i="22" s="1"/>
  <c r="AD19" i="22"/>
  <c r="AF19" i="22" s="1"/>
  <c r="AF14" i="22"/>
  <c r="AC35" i="22"/>
  <c r="AF38" i="22"/>
  <c r="AF41" i="22"/>
  <c r="AE20" i="22" l="1"/>
  <c r="AC20" i="22"/>
  <c r="AC36" i="22"/>
  <c r="AF35" i="22"/>
  <c r="AD28" i="22"/>
  <c r="AE28" i="22"/>
  <c r="AD20" i="22"/>
  <c r="AD44" i="22"/>
  <c r="AC44" i="22"/>
  <c r="AD36" i="22" l="1"/>
  <c r="AE36" i="22"/>
  <c r="J13" i="3"/>
  <c r="P29" i="7" l="1"/>
  <c r="W28" i="7" l="1"/>
  <c r="W20" i="3"/>
  <c r="S5" i="7" l="1"/>
  <c r="W18" i="4"/>
  <c r="W16" i="4"/>
  <c r="U10" i="20"/>
  <c r="U9" i="20"/>
  <c r="S10" i="20"/>
  <c r="S37" i="3"/>
  <c r="P37" i="3"/>
  <c r="M37" i="3"/>
  <c r="J37" i="3"/>
  <c r="G37" i="3"/>
  <c r="D37" i="3"/>
  <c r="W44" i="3" l="1"/>
  <c r="S9" i="20" s="1"/>
  <c r="S37" i="8" l="1"/>
  <c r="P37" i="8"/>
  <c r="M37" i="8"/>
  <c r="J37" i="8"/>
  <c r="G37" i="8"/>
  <c r="D37" i="8"/>
  <c r="S29" i="3"/>
  <c r="P29" i="3"/>
  <c r="M29" i="3"/>
  <c r="J29" i="3"/>
  <c r="G29" i="3"/>
  <c r="D29" i="3"/>
  <c r="Q10" i="20"/>
  <c r="Q9" i="20"/>
  <c r="U37" i="20"/>
  <c r="U36" i="20"/>
  <c r="S37" i="20"/>
  <c r="W36" i="3" l="1"/>
  <c r="O9" i="20" s="1"/>
  <c r="O10" i="20"/>
  <c r="W44" i="8"/>
  <c r="S36" i="20" s="1"/>
  <c r="Q37" i="20" l="1"/>
  <c r="S29" i="8"/>
  <c r="P29" i="8"/>
  <c r="M29" i="8"/>
  <c r="J29" i="8"/>
  <c r="G29" i="8"/>
  <c r="D29" i="8"/>
  <c r="Q36" i="20"/>
  <c r="O37" i="20"/>
  <c r="M10" i="20"/>
  <c r="W8" i="4"/>
  <c r="M9" i="20"/>
  <c r="K10" i="20"/>
  <c r="S21" i="3"/>
  <c r="P21" i="3"/>
  <c r="M21" i="3"/>
  <c r="J21" i="3"/>
  <c r="G21" i="3"/>
  <c r="D21" i="3"/>
  <c r="W36" i="8" l="1"/>
  <c r="O36" i="20" s="1"/>
  <c r="W28" i="3"/>
  <c r="K9" i="20" s="1"/>
  <c r="W28" i="4"/>
  <c r="W12" i="4"/>
  <c r="W36" i="7" l="1"/>
  <c r="W28" i="8"/>
  <c r="K36" i="20" s="1"/>
  <c r="W20" i="8"/>
  <c r="W12" i="8"/>
  <c r="W44" i="7"/>
  <c r="W20" i="7"/>
  <c r="W12" i="7"/>
  <c r="W44" i="4"/>
  <c r="W36" i="4"/>
  <c r="W20" i="4"/>
  <c r="G9" i="20"/>
  <c r="W12" i="3"/>
  <c r="S5" i="8" l="1"/>
  <c r="P5" i="8"/>
  <c r="M5" i="8"/>
  <c r="J5" i="8"/>
  <c r="G5" i="8"/>
  <c r="D5" i="8"/>
  <c r="E37" i="20" l="1"/>
  <c r="E36" i="20"/>
  <c r="C37" i="20"/>
  <c r="C36" i="20" l="1"/>
  <c r="E28" i="20" l="1"/>
  <c r="P5" i="7"/>
  <c r="M5" i="7"/>
  <c r="J5" i="7"/>
  <c r="G5" i="7"/>
  <c r="D5" i="7"/>
  <c r="E27" i="20" l="1"/>
  <c r="C27" i="20"/>
  <c r="C28" i="20"/>
  <c r="M21" i="7"/>
  <c r="M37" i="20" l="1"/>
  <c r="I37" i="20"/>
  <c r="U27" i="20"/>
  <c r="O19" i="20"/>
  <c r="M19" i="20"/>
  <c r="K19" i="20"/>
  <c r="K37" i="20"/>
  <c r="I36" i="20"/>
  <c r="G37" i="20"/>
  <c r="S21" i="8"/>
  <c r="P21" i="8"/>
  <c r="M21" i="8"/>
  <c r="J21" i="8"/>
  <c r="G21" i="8"/>
  <c r="D21" i="8"/>
  <c r="S13" i="8"/>
  <c r="P13" i="8"/>
  <c r="M13" i="8"/>
  <c r="J13" i="8"/>
  <c r="G13" i="8"/>
  <c r="D13" i="8"/>
  <c r="M36" i="20" l="1"/>
  <c r="G36" i="20"/>
  <c r="D21" i="7" l="1"/>
  <c r="S13" i="7"/>
  <c r="P13" i="7"/>
  <c r="M13" i="7"/>
  <c r="J13" i="7"/>
  <c r="G13" i="7"/>
  <c r="D13" i="7"/>
  <c r="S19" i="20"/>
  <c r="S37" i="4"/>
  <c r="P37" i="4"/>
  <c r="M37" i="4"/>
  <c r="J37" i="4"/>
  <c r="G37" i="4"/>
  <c r="D37" i="4"/>
  <c r="S29" i="4"/>
  <c r="P29" i="4"/>
  <c r="M29" i="4"/>
  <c r="J29" i="4"/>
  <c r="G29" i="4"/>
  <c r="D29" i="4"/>
  <c r="I10" i="20" l="1"/>
  <c r="Q19" i="20"/>
  <c r="I9" i="20"/>
  <c r="G28" i="20"/>
  <c r="G10" i="20"/>
  <c r="U18" i="20"/>
  <c r="I27" i="20"/>
  <c r="E9" i="20"/>
  <c r="C10" i="20"/>
  <c r="E10" i="20"/>
  <c r="Q18" i="20"/>
  <c r="U19" i="20"/>
  <c r="I28" i="20"/>
  <c r="C9" i="20" l="1"/>
  <c r="G27" i="20"/>
  <c r="S18" i="20"/>
  <c r="O18" i="20"/>
  <c r="S37" i="7" l="1"/>
  <c r="P37" i="7"/>
  <c r="M37" i="7"/>
  <c r="J37" i="7"/>
  <c r="G37" i="7"/>
  <c r="D37" i="7"/>
  <c r="S29" i="7"/>
  <c r="M29" i="7"/>
  <c r="J29" i="7"/>
  <c r="G29" i="7"/>
  <c r="D29" i="7"/>
  <c r="S21" i="7"/>
  <c r="P21" i="7"/>
  <c r="J21" i="7"/>
  <c r="G21" i="7"/>
  <c r="S21" i="4"/>
  <c r="P21" i="4"/>
  <c r="M21" i="4"/>
  <c r="J21" i="4"/>
  <c r="G21" i="4"/>
  <c r="D21" i="4"/>
  <c r="D13" i="4"/>
  <c r="D5" i="4"/>
  <c r="S13" i="3"/>
  <c r="P13" i="3"/>
  <c r="M13" i="3"/>
  <c r="G13" i="3"/>
  <c r="D13" i="3"/>
  <c r="J5" i="3"/>
  <c r="G5" i="3"/>
  <c r="M18" i="20"/>
  <c r="S5" i="3"/>
  <c r="P5" i="3"/>
  <c r="M5" i="3"/>
  <c r="D5" i="3"/>
  <c r="Q28" i="20" l="1"/>
  <c r="M28" i="20"/>
  <c r="O28" i="20"/>
  <c r="U28" i="20"/>
  <c r="M27" i="20"/>
  <c r="S28" i="20"/>
  <c r="K28" i="20"/>
  <c r="Q27" i="20"/>
  <c r="K18" i="20"/>
  <c r="O27" i="20" l="1"/>
  <c r="K27" i="20"/>
  <c r="S27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/>
  <c r="AC36" i="4" l="1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<sst xmlns="http://schemas.openxmlformats.org/spreadsheetml/2006/main" count="1392" uniqueCount="457">
  <si>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</si>
  <si>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</si>
  <si>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</si>
  <si>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</si>
  <si>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</si>
  <si>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</si>
  <si>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</si>
  <si>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</si>
  <si>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</si>
  <si>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</si>
  <si>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</si>
  <si>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</si>
  <si>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</si>
  <si>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</si>
  <si>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</si>
  <si>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</si>
  <si>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</si>
  <si>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</si>
  <si>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</si>
  <si>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</si>
  <si>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</si>
  <si>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</si>
  <si>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</si>
  <si>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</si>
  <si>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</si>
  <si>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</si>
  <si>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</si>
  <si>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</si>
  <si>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</si>
  <si>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</si>
  <si>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</si>
  <si>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</si>
  <si>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</si>
  <si>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</si>
  <si>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</si>
  <si>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</si>
  <si>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</si>
  <si>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</si>
  <si>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</si>
  <si>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</si>
  <si>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</si>
  <si>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</si>
  <si>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</si>
  <si>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</si>
  <si>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</si>
  <si>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</si>
  <si>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</si>
  <si>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</si>
  <si>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</si>
  <si>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</si>
  <si>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</si>
  <si>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</si>
  <si>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</si>
  <si>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</si>
  <si>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</si>
  <si>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</si>
  <si>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</si>
  <si>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</si>
  <si>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</si>
  <si>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白米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</si>
  <si>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</si>
  <si>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</si>
  <si>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</si>
  <si>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雞蛋</t>
    <phoneticPr fontId="19" type="noConversion"/>
  </si>
  <si>
    <t>味噌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</si>
  <si>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</si>
  <si>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</si>
  <si>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</si>
  <si>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</si>
  <si>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熱量:</t>
    <phoneticPr fontId="19" type="noConversion"/>
  </si>
  <si>
    <t>煮</t>
    <phoneticPr fontId="19" type="noConversion"/>
  </si>
  <si>
    <t>蒸</t>
    <phoneticPr fontId="19" type="noConversion"/>
  </si>
  <si>
    <t>炸</t>
    <phoneticPr fontId="19" type="noConversion"/>
  </si>
  <si>
    <t>金針菇</t>
    <phoneticPr fontId="19" type="noConversion"/>
  </si>
  <si>
    <t>洋蔥</t>
    <phoneticPr fontId="19" type="noConversion"/>
  </si>
  <si>
    <t>香Q米飯</t>
    <phoneticPr fontId="19" type="noConversion"/>
  </si>
  <si>
    <t>白米</t>
    <phoneticPr fontId="19" type="noConversion"/>
  </si>
  <si>
    <t>蒸</t>
    <phoneticPr fontId="19" type="noConversion"/>
  </si>
  <si>
    <t>煮</t>
    <phoneticPr fontId="19" type="noConversion"/>
  </si>
  <si>
    <t>美白菇</t>
    <phoneticPr fontId="19" type="noConversion"/>
  </si>
  <si>
    <t>地瓜飯</t>
    <phoneticPr fontId="19" type="noConversion"/>
  </si>
  <si>
    <t>麥片飯</t>
    <phoneticPr fontId="19" type="noConversion"/>
  </si>
  <si>
    <t>地瓜飯</t>
    <phoneticPr fontId="19" type="noConversion"/>
  </si>
  <si>
    <t>白米</t>
    <phoneticPr fontId="19" type="noConversion"/>
  </si>
  <si>
    <t>白米</t>
    <phoneticPr fontId="19" type="noConversion"/>
  </si>
  <si>
    <t>木耳</t>
    <phoneticPr fontId="19" type="noConversion"/>
  </si>
  <si>
    <t>月</t>
    <phoneticPr fontId="19" type="noConversion"/>
  </si>
  <si>
    <t>蒸</t>
    <phoneticPr fontId="19" type="noConversion"/>
  </si>
  <si>
    <t>川燙</t>
    <phoneticPr fontId="19" type="noConversion"/>
  </si>
  <si>
    <t>醃</t>
    <phoneticPr fontId="19" type="noConversion"/>
  </si>
  <si>
    <t>紫菜</t>
    <phoneticPr fontId="19" type="noConversion"/>
  </si>
  <si>
    <t>冬瓜</t>
    <phoneticPr fontId="19" type="noConversion"/>
  </si>
  <si>
    <t>生鮮豬肉絲</t>
    <phoneticPr fontId="19" type="noConversion"/>
  </si>
  <si>
    <t>豆</t>
    <phoneticPr fontId="19" type="noConversion"/>
  </si>
  <si>
    <t>烤</t>
    <phoneticPr fontId="19" type="noConversion"/>
  </si>
  <si>
    <t>生鮮豬絞肉</t>
    <phoneticPr fontId="19" type="noConversion"/>
  </si>
  <si>
    <t>煮</t>
    <phoneticPr fontId="19" type="noConversion"/>
  </si>
  <si>
    <t>川燙</t>
    <phoneticPr fontId="19" type="noConversion"/>
  </si>
  <si>
    <t>白米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</si>
  <si>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</si>
  <si>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</si>
  <si>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</si>
  <si>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蔬菜</t>
    <phoneticPr fontId="19" type="noConversion"/>
  </si>
  <si>
    <t>麵條</t>
    <phoneticPr fontId="19" type="noConversion"/>
  </si>
  <si>
    <t>白蘿蔔</t>
    <phoneticPr fontId="19" type="noConversion"/>
  </si>
  <si>
    <t>冷</t>
    <phoneticPr fontId="19" type="noConversion"/>
  </si>
  <si>
    <t>香Q米飯</t>
    <phoneticPr fontId="19" type="noConversion"/>
  </si>
  <si>
    <t>(此菜單是承富最受歡迎菜色，實際出貨以各校每月菜單為主)</t>
  </si>
  <si>
    <t>煮</t>
    <phoneticPr fontId="19" type="noConversion"/>
  </si>
  <si>
    <t>三色豆</t>
    <phoneticPr fontId="19" type="noConversion"/>
  </si>
  <si>
    <t>川燙</t>
    <phoneticPr fontId="19" type="noConversion"/>
  </si>
  <si>
    <t>雞蛋</t>
    <phoneticPr fontId="19" type="noConversion"/>
  </si>
  <si>
    <t>蔬菜</t>
    <phoneticPr fontId="19" type="noConversion"/>
  </si>
  <si>
    <t>深色蔬菜</t>
    <phoneticPr fontId="19" type="noConversion"/>
  </si>
  <si>
    <t>杏鮑菇</t>
    <phoneticPr fontId="19" type="noConversion"/>
  </si>
  <si>
    <t>蔬菜類</t>
    <phoneticPr fontId="19" type="noConversion"/>
  </si>
  <si>
    <t>奶類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</si>
  <si>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</si>
  <si>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</si>
  <si>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</si>
  <si>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</si>
  <si>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</si>
  <si>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</si>
  <si>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</si>
  <si>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</si>
  <si>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</si>
  <si>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木耳</t>
    <phoneticPr fontId="19" type="noConversion"/>
  </si>
  <si>
    <t>深色蔬菜</t>
    <phoneticPr fontId="19" type="noConversion"/>
  </si>
  <si>
    <t>淺色蔬菜</t>
    <phoneticPr fontId="19" type="noConversion"/>
  </si>
  <si>
    <t>豬肉及豬可食部位原料之原產地:台灣</t>
  </si>
  <si>
    <t>國慶日</t>
    <phoneticPr fontId="19" type="noConversion"/>
  </si>
  <si>
    <t>竹筍肉絲湯</t>
    <phoneticPr fontId="19" type="noConversion"/>
  </si>
  <si>
    <t>小米飯</t>
    <phoneticPr fontId="19" type="noConversion"/>
  </si>
  <si>
    <t>酸菜豬肉鍋(醃)</t>
    <phoneticPr fontId="19" type="noConversion"/>
  </si>
  <si>
    <t>鮮嫩魚塊(炸)(海)</t>
    <phoneticPr fontId="19" type="noConversion"/>
  </si>
  <si>
    <t>胡蘿蔔</t>
    <phoneticPr fontId="19" type="noConversion"/>
  </si>
  <si>
    <t>生鮮豬後腿肉丁</t>
    <phoneticPr fontId="19" type="noConversion"/>
  </si>
  <si>
    <t>新鮮麻竹筍</t>
    <phoneticPr fontId="19" type="noConversion"/>
  </si>
  <si>
    <t>生鮮豬後腿肉絲</t>
    <phoneticPr fontId="19" type="noConversion"/>
  </si>
  <si>
    <t>小米</t>
    <phoneticPr fontId="19" type="noConversion"/>
  </si>
  <si>
    <t>酸白菜</t>
    <phoneticPr fontId="19" type="noConversion"/>
  </si>
  <si>
    <t>結球白菜</t>
    <phoneticPr fontId="19" type="noConversion"/>
  </si>
  <si>
    <t>生鮮火鍋肉片(豬前腿)</t>
    <phoneticPr fontId="19" type="noConversion"/>
  </si>
  <si>
    <t>胡蘿蔔</t>
    <phoneticPr fontId="19" type="noConversion"/>
  </si>
  <si>
    <t>乾裙帶菜</t>
    <phoneticPr fontId="19" type="noConversion"/>
  </si>
  <si>
    <t>粉薑</t>
    <phoneticPr fontId="19" type="noConversion"/>
  </si>
  <si>
    <t>冷凍玉米粒</t>
    <phoneticPr fontId="19" type="noConversion"/>
  </si>
  <si>
    <t>芡</t>
    <phoneticPr fontId="19" type="noConversion"/>
  </si>
  <si>
    <t>馬鈴薯</t>
    <phoneticPr fontId="19" type="noConversion"/>
  </si>
  <si>
    <t>生鮮豬前腿肉片</t>
    <phoneticPr fontId="19" type="noConversion"/>
  </si>
  <si>
    <t>綠豆芽</t>
    <phoneticPr fontId="19" type="noConversion"/>
  </si>
  <si>
    <t>甘藍</t>
    <phoneticPr fontId="19" type="noConversion"/>
  </si>
  <si>
    <t>大麥片</t>
    <phoneticPr fontId="19" type="noConversion"/>
  </si>
  <si>
    <t>糙粳米</t>
    <phoneticPr fontId="19" type="noConversion"/>
  </si>
  <si>
    <t>香Q米飯</t>
    <phoneticPr fontId="19" type="noConversion"/>
  </si>
  <si>
    <t>香Q米飯</t>
    <phoneticPr fontId="19" type="noConversion"/>
  </si>
  <si>
    <t>玉米濃湯(芡)</t>
    <phoneticPr fontId="19" type="noConversion"/>
  </si>
  <si>
    <t>清燉冬瓜湯</t>
    <phoneticPr fontId="19" type="noConversion"/>
  </si>
  <si>
    <t>香Q米飯</t>
    <phoneticPr fontId="19" type="noConversion"/>
  </si>
  <si>
    <t>醃漬花胡瓜</t>
    <phoneticPr fontId="19" type="noConversion"/>
  </si>
  <si>
    <t>生鮮豬絞肉</t>
    <phoneticPr fontId="19" type="noConversion"/>
  </si>
  <si>
    <t>胡蘿蔔</t>
    <phoneticPr fontId="19" type="noConversion"/>
  </si>
  <si>
    <t>木耳</t>
    <phoneticPr fontId="19" type="noConversion"/>
  </si>
  <si>
    <t>海</t>
    <phoneticPr fontId="19" type="noConversion"/>
  </si>
  <si>
    <t>粉薑</t>
    <phoneticPr fontId="19" type="noConversion"/>
  </si>
  <si>
    <t>白米</t>
    <phoneticPr fontId="19" type="noConversion"/>
  </si>
  <si>
    <t>生鮮雞胸肉</t>
    <phoneticPr fontId="19" type="noConversion"/>
  </si>
  <si>
    <t>雞蛋</t>
    <phoneticPr fontId="19" type="noConversion"/>
  </si>
  <si>
    <t>傳統豆腐</t>
    <phoneticPr fontId="19" type="noConversion"/>
  </si>
  <si>
    <t>紫菜</t>
    <phoneticPr fontId="19" type="noConversion"/>
  </si>
  <si>
    <t>生鮮水鯊魚肉</t>
    <phoneticPr fontId="19" type="noConversion"/>
  </si>
  <si>
    <t>豬血糕</t>
    <phoneticPr fontId="19" type="noConversion"/>
  </si>
  <si>
    <t>鳳梨</t>
    <phoneticPr fontId="19" type="noConversion"/>
  </si>
  <si>
    <t>乾香菇</t>
    <phoneticPr fontId="19" type="noConversion"/>
  </si>
  <si>
    <t>冷</t>
    <phoneticPr fontId="19" type="noConversion"/>
  </si>
  <si>
    <t>豆</t>
    <phoneticPr fontId="19" type="noConversion"/>
  </si>
  <si>
    <t>台式炒飯</t>
    <phoneticPr fontId="19" type="noConversion"/>
  </si>
  <si>
    <t>鴻喜菇</t>
    <phoneticPr fontId="19" type="noConversion"/>
  </si>
  <si>
    <t>麵線糊湯(芡)</t>
    <phoneticPr fontId="19" type="noConversion"/>
  </si>
  <si>
    <t>煮</t>
    <phoneticPr fontId="19" type="noConversion"/>
  </si>
  <si>
    <t>有機蔬菜</t>
    <phoneticPr fontId="19" type="noConversion"/>
  </si>
  <si>
    <t>有機蔬菜</t>
    <phoneticPr fontId="19" type="noConversion"/>
  </si>
  <si>
    <t>10月2日(一)</t>
    <phoneticPr fontId="19" type="noConversion"/>
  </si>
  <si>
    <t>10月3日(二)</t>
    <phoneticPr fontId="19" type="noConversion"/>
  </si>
  <si>
    <t>10月4日(三)</t>
    <phoneticPr fontId="19" type="noConversion"/>
  </si>
  <si>
    <t>10月5日(四)</t>
    <phoneticPr fontId="19" type="noConversion"/>
  </si>
  <si>
    <t>10月6日(五)</t>
    <phoneticPr fontId="19" type="noConversion"/>
  </si>
  <si>
    <t>10月9日(一)</t>
    <phoneticPr fontId="19" type="noConversion"/>
  </si>
  <si>
    <t>10月10日(二)</t>
    <phoneticPr fontId="19" type="noConversion"/>
  </si>
  <si>
    <t>10月11日(三)</t>
    <phoneticPr fontId="19" type="noConversion"/>
  </si>
  <si>
    <t>10月12日(四)</t>
    <phoneticPr fontId="19" type="noConversion"/>
  </si>
  <si>
    <t>10月13日(五)</t>
    <phoneticPr fontId="19" type="noConversion"/>
  </si>
  <si>
    <t>10月16日(一)</t>
    <phoneticPr fontId="19" type="noConversion"/>
  </si>
  <si>
    <t>10月17日(二)</t>
    <phoneticPr fontId="19" type="noConversion"/>
  </si>
  <si>
    <t>10月18日(三)</t>
    <phoneticPr fontId="19" type="noConversion"/>
  </si>
  <si>
    <t>10月19日(四)</t>
    <phoneticPr fontId="19" type="noConversion"/>
  </si>
  <si>
    <t>10月20日(五)</t>
    <phoneticPr fontId="19" type="noConversion"/>
  </si>
  <si>
    <t>10月23日(一)</t>
    <phoneticPr fontId="19" type="noConversion"/>
  </si>
  <si>
    <t>10月24日(二)</t>
    <phoneticPr fontId="19" type="noConversion"/>
  </si>
  <si>
    <t>10月25日(三)</t>
    <phoneticPr fontId="19" type="noConversion"/>
  </si>
  <si>
    <t>10月26日(四)</t>
    <phoneticPr fontId="19" type="noConversion"/>
  </si>
  <si>
    <t>10月27日(五)</t>
    <phoneticPr fontId="19" type="noConversion"/>
  </si>
  <si>
    <t>10月30日(一)</t>
    <phoneticPr fontId="19" type="noConversion"/>
  </si>
  <si>
    <t>豬肉來源:臺灣(豬肉及豬可食部位原料之原產地:臺灣)</t>
    <phoneticPr fontId="19" type="noConversion"/>
  </si>
  <si>
    <t>10月31日(二)</t>
    <phoneticPr fontId="19" type="noConversion"/>
  </si>
  <si>
    <t>海芽薑絲湯</t>
    <phoneticPr fontId="19" type="noConversion"/>
  </si>
  <si>
    <t>香Q米飯</t>
    <phoneticPr fontId="19" type="noConversion"/>
  </si>
  <si>
    <t>香Q米飯</t>
    <phoneticPr fontId="19" type="noConversion"/>
  </si>
  <si>
    <t>深色蔬菜</t>
    <phoneticPr fontId="19" type="noConversion"/>
  </si>
  <si>
    <t>BBQ雞腿</t>
    <phoneticPr fontId="19" type="noConversion"/>
  </si>
  <si>
    <t>台式炒麵</t>
    <phoneticPr fontId="19" type="noConversion"/>
  </si>
  <si>
    <t>黃金雞堡(加)</t>
    <phoneticPr fontId="19" type="noConversion"/>
  </si>
  <si>
    <t>京醬肉絲(豆)</t>
    <phoneticPr fontId="19" type="noConversion"/>
  </si>
  <si>
    <t>炸醬高麗菜</t>
    <phoneticPr fontId="19" type="noConversion"/>
  </si>
  <si>
    <t>玉米蝦仁(海)</t>
    <phoneticPr fontId="19" type="noConversion"/>
  </si>
  <si>
    <t>回鍋肉片(豆)</t>
    <phoneticPr fontId="19" type="noConversion"/>
  </si>
  <si>
    <t>特濃咖哩</t>
    <phoneticPr fontId="19" type="noConversion"/>
  </si>
  <si>
    <t>鐵板豆腐(豆)</t>
    <phoneticPr fontId="19" type="noConversion"/>
  </si>
  <si>
    <t>酸辣湯(芡)(豆)(醃)</t>
    <phoneticPr fontId="19" type="noConversion"/>
  </si>
  <si>
    <t>有機蔬菜</t>
    <phoneticPr fontId="19" type="noConversion"/>
  </si>
  <si>
    <t>柴香魷魚丸(海加)</t>
    <phoneticPr fontId="19" type="noConversion"/>
  </si>
  <si>
    <t>瓜仔肉(醃)</t>
    <phoneticPr fontId="19" type="noConversion"/>
  </si>
  <si>
    <t>炸醬高麗菜</t>
    <phoneticPr fontId="19" type="noConversion"/>
  </si>
  <si>
    <t>夏威夷炒飯</t>
    <phoneticPr fontId="19" type="noConversion"/>
  </si>
  <si>
    <t>菜頭粿(冷)</t>
    <phoneticPr fontId="19" type="noConversion"/>
  </si>
  <si>
    <t>糙米飯</t>
    <phoneticPr fontId="19" type="noConversion"/>
  </si>
  <si>
    <t>小米飯</t>
    <phoneticPr fontId="19" type="noConversion"/>
  </si>
  <si>
    <t>卡啦翅小腿(炸)</t>
    <phoneticPr fontId="19" type="noConversion"/>
  </si>
  <si>
    <t>椒鹽豆腐(豆)</t>
    <phoneticPr fontId="19" type="noConversion"/>
  </si>
  <si>
    <t>蔬菜湯</t>
    <phoneticPr fontId="19" type="noConversion"/>
  </si>
  <si>
    <t>日式海芽湯</t>
    <phoneticPr fontId="19" type="noConversion"/>
  </si>
  <si>
    <t>沙茶米血丁(冷)</t>
    <phoneticPr fontId="19" type="noConversion"/>
  </si>
  <si>
    <t>洋蔥蛋</t>
    <phoneticPr fontId="19" type="noConversion"/>
  </si>
  <si>
    <t>味噌菇菇湯</t>
    <phoneticPr fontId="19" type="noConversion"/>
  </si>
  <si>
    <t>洋芋咕咾肉</t>
    <phoneticPr fontId="19" type="noConversion"/>
  </si>
  <si>
    <t>蔬菜粉絲</t>
    <phoneticPr fontId="19" type="noConversion"/>
  </si>
  <si>
    <t>紅燒肉(豆)</t>
    <phoneticPr fontId="19" type="noConversion"/>
  </si>
  <si>
    <t>雞米花(加)(炸)</t>
    <phoneticPr fontId="19" type="noConversion"/>
  </si>
  <si>
    <t>鮮菇混炒</t>
    <phoneticPr fontId="19" type="noConversion"/>
  </si>
  <si>
    <t>日式菇菇鍋</t>
    <phoneticPr fontId="19" type="noConversion"/>
  </si>
  <si>
    <t>快炒海帶根</t>
    <phoneticPr fontId="19" type="noConversion"/>
  </si>
  <si>
    <t>煮</t>
    <phoneticPr fontId="19" type="noConversion"/>
  </si>
  <si>
    <t>馬鈴薯</t>
    <phoneticPr fontId="19" type="noConversion"/>
  </si>
  <si>
    <t>咖哩粉</t>
    <phoneticPr fontId="19" type="noConversion"/>
  </si>
  <si>
    <t>胡蘿蔔</t>
    <phoneticPr fontId="19" type="noConversion"/>
  </si>
  <si>
    <t>加</t>
    <phoneticPr fontId="19" type="noConversion"/>
  </si>
  <si>
    <t>白蘿蔔</t>
    <phoneticPr fontId="19" type="noConversion"/>
  </si>
  <si>
    <t>胡蘿蔔</t>
    <phoneticPr fontId="19" type="noConversion"/>
  </si>
  <si>
    <t>生鮮雞翅</t>
    <phoneticPr fontId="19" type="noConversion"/>
  </si>
  <si>
    <t>煮</t>
    <phoneticPr fontId="19" type="noConversion"/>
  </si>
  <si>
    <t>烤</t>
    <phoneticPr fontId="19" type="noConversion"/>
  </si>
  <si>
    <t>雞堡肉</t>
    <phoneticPr fontId="19" type="noConversion"/>
  </si>
  <si>
    <t>加</t>
    <phoneticPr fontId="19" type="noConversion"/>
  </si>
  <si>
    <t>生鮮豬絞肉</t>
    <phoneticPr fontId="19" type="noConversion"/>
  </si>
  <si>
    <t>油蔥酥</t>
    <phoneticPr fontId="19" type="noConversion"/>
  </si>
  <si>
    <t>胡蘿蔔</t>
    <phoneticPr fontId="19" type="noConversion"/>
  </si>
  <si>
    <t>甘藍</t>
    <phoneticPr fontId="19" type="noConversion"/>
  </si>
  <si>
    <t>豆腐丁</t>
    <phoneticPr fontId="19" type="noConversion"/>
  </si>
  <si>
    <t>豆</t>
    <phoneticPr fontId="19" type="noConversion"/>
  </si>
  <si>
    <t>木耳</t>
    <phoneticPr fontId="19" type="noConversion"/>
  </si>
  <si>
    <t>生鮮雞腿</t>
    <phoneticPr fontId="19" type="noConversion"/>
  </si>
  <si>
    <t>魷魚五味(海)</t>
    <phoneticPr fontId="19" type="noConversion"/>
  </si>
  <si>
    <t>金針菇</t>
    <phoneticPr fontId="19" type="noConversion"/>
  </si>
  <si>
    <t>海</t>
    <phoneticPr fontId="19" type="noConversion"/>
  </si>
  <si>
    <t>生鮮阿根廷魷</t>
    <phoneticPr fontId="19" type="noConversion"/>
  </si>
  <si>
    <t>冬瓜</t>
    <phoneticPr fontId="19" type="noConversion"/>
  </si>
  <si>
    <t>粉薑</t>
    <phoneticPr fontId="19" type="noConversion"/>
  </si>
  <si>
    <t>蔭瓜</t>
    <phoneticPr fontId="19" type="noConversion"/>
  </si>
  <si>
    <t>醃</t>
    <phoneticPr fontId="19" type="noConversion"/>
  </si>
  <si>
    <t>生鮮雞丁</t>
    <phoneticPr fontId="19" type="noConversion"/>
  </si>
  <si>
    <t>加</t>
    <phoneticPr fontId="19" type="noConversion"/>
  </si>
  <si>
    <t>冷凍玉米粒</t>
    <phoneticPr fontId="19" type="noConversion"/>
  </si>
  <si>
    <t>三色豆</t>
    <phoneticPr fontId="19" type="noConversion"/>
  </si>
  <si>
    <t>生鮮蝦仁</t>
    <phoneticPr fontId="19" type="noConversion"/>
  </si>
  <si>
    <t>海</t>
    <phoneticPr fontId="19" type="noConversion"/>
  </si>
  <si>
    <t>味噌</t>
    <phoneticPr fontId="19" type="noConversion"/>
  </si>
  <si>
    <t>煮</t>
    <phoneticPr fontId="19" type="noConversion"/>
  </si>
  <si>
    <t>無骨香雞排</t>
    <phoneticPr fontId="19" type="noConversion"/>
  </si>
  <si>
    <t>豆瓣醬</t>
    <phoneticPr fontId="19" type="noConversion"/>
  </si>
  <si>
    <t>竹筍炒肉絲</t>
    <phoneticPr fontId="19" type="noConversion"/>
  </si>
  <si>
    <t>煮</t>
    <phoneticPr fontId="19" type="noConversion"/>
  </si>
  <si>
    <t>豆干</t>
    <phoneticPr fontId="19" type="noConversion"/>
  </si>
  <si>
    <t>生鮮豬絞肉</t>
    <phoneticPr fontId="19" type="noConversion"/>
  </si>
  <si>
    <t>蝦皮</t>
    <phoneticPr fontId="19" type="noConversion"/>
  </si>
  <si>
    <t>蝦皮花椰菜(海)</t>
    <phoneticPr fontId="19" type="noConversion"/>
  </si>
  <si>
    <t>海</t>
    <phoneticPr fontId="19" type="noConversion"/>
  </si>
  <si>
    <t>胡蘿蔔</t>
    <phoneticPr fontId="19" type="noConversion"/>
  </si>
  <si>
    <t>冷凍花椰菜</t>
    <phoneticPr fontId="19" type="noConversion"/>
  </si>
  <si>
    <t>豆干</t>
    <phoneticPr fontId="19" type="noConversion"/>
  </si>
  <si>
    <t>生鮮雞丁</t>
    <phoneticPr fontId="19" type="noConversion"/>
  </si>
  <si>
    <t>豆</t>
    <phoneticPr fontId="19" type="noConversion"/>
  </si>
  <si>
    <t>洋蔥</t>
    <phoneticPr fontId="19" type="noConversion"/>
  </si>
  <si>
    <t>香酥魚條(海)(炸)</t>
    <phoneticPr fontId="19" type="noConversion"/>
  </si>
  <si>
    <t>生鮮鯰魚肉</t>
    <phoneticPr fontId="19" type="noConversion"/>
  </si>
  <si>
    <t>杏鮑菇</t>
    <phoneticPr fontId="19" type="noConversion"/>
  </si>
  <si>
    <t>海</t>
    <phoneticPr fontId="19" type="noConversion"/>
  </si>
  <si>
    <t>炸</t>
    <phoneticPr fontId="19" type="noConversion"/>
  </si>
  <si>
    <t>煮</t>
    <phoneticPr fontId="19" type="noConversion"/>
  </si>
  <si>
    <t>胡蘿蔔</t>
    <phoneticPr fontId="19" type="noConversion"/>
  </si>
  <si>
    <t>金針菇</t>
    <phoneticPr fontId="19" type="noConversion"/>
  </si>
  <si>
    <t>胡蘿蔔</t>
    <phoneticPr fontId="19" type="noConversion"/>
  </si>
  <si>
    <t>魷魚卷(加)</t>
    <phoneticPr fontId="19" type="noConversion"/>
  </si>
  <si>
    <t>冷凍魷魚卷</t>
    <phoneticPr fontId="19" type="noConversion"/>
  </si>
  <si>
    <t>海加</t>
    <phoneticPr fontId="19" type="noConversion"/>
  </si>
  <si>
    <t>酸菜</t>
    <phoneticPr fontId="19" type="noConversion"/>
  </si>
  <si>
    <t>醃</t>
    <phoneticPr fontId="19" type="noConversion"/>
  </si>
  <si>
    <t>脆筍絲</t>
    <phoneticPr fontId="19" type="noConversion"/>
  </si>
  <si>
    <t>傳統豆腐</t>
    <phoneticPr fontId="19" type="noConversion"/>
  </si>
  <si>
    <t>豆</t>
    <phoneticPr fontId="19" type="noConversion"/>
  </si>
  <si>
    <t>雞蛋</t>
    <phoneticPr fontId="19" type="noConversion"/>
  </si>
  <si>
    <t>煮</t>
    <phoneticPr fontId="19" type="noConversion"/>
  </si>
  <si>
    <t>米粉</t>
    <phoneticPr fontId="19" type="noConversion"/>
  </si>
  <si>
    <t>生鮮豬絞肉</t>
    <phoneticPr fontId="19" type="noConversion"/>
  </si>
  <si>
    <t>乾香菇</t>
    <phoneticPr fontId="19" type="noConversion"/>
  </si>
  <si>
    <t>豆</t>
    <phoneticPr fontId="19" type="noConversion"/>
  </si>
  <si>
    <t>加</t>
    <phoneticPr fontId="19" type="noConversion"/>
  </si>
  <si>
    <t>雞米花</t>
    <phoneticPr fontId="19" type="noConversion"/>
  </si>
  <si>
    <t>煮</t>
    <phoneticPr fontId="19" type="noConversion"/>
  </si>
  <si>
    <t>柴魚片</t>
    <phoneticPr fontId="19" type="noConversion"/>
  </si>
  <si>
    <t>冷凍魷魚丸</t>
    <phoneticPr fontId="19" type="noConversion"/>
  </si>
  <si>
    <t>烤</t>
    <phoneticPr fontId="19" type="noConversion"/>
  </si>
  <si>
    <t>醃</t>
    <phoneticPr fontId="19" type="noConversion"/>
  </si>
  <si>
    <t>加</t>
    <phoneticPr fontId="19" type="noConversion"/>
  </si>
  <si>
    <t>黑豆干</t>
    <phoneticPr fontId="19" type="noConversion"/>
  </si>
  <si>
    <t>海帶梗</t>
    <phoneticPr fontId="19" type="noConversion"/>
  </si>
  <si>
    <t>小饅頭</t>
    <phoneticPr fontId="19" type="noConversion"/>
  </si>
  <si>
    <t>煮</t>
    <phoneticPr fontId="19" type="noConversion"/>
  </si>
  <si>
    <t>粉薑</t>
    <phoneticPr fontId="19" type="noConversion"/>
  </si>
  <si>
    <t>冷藏廣式蘿蔔糕</t>
    <phoneticPr fontId="19" type="noConversion"/>
  </si>
  <si>
    <t>烤</t>
    <phoneticPr fontId="19" type="noConversion"/>
  </si>
  <si>
    <t>冷</t>
    <phoneticPr fontId="19" type="noConversion"/>
  </si>
  <si>
    <t>煮</t>
    <phoneticPr fontId="19" type="noConversion"/>
  </si>
  <si>
    <t>杏鮑菇</t>
    <phoneticPr fontId="19" type="noConversion"/>
  </si>
  <si>
    <t>海</t>
    <phoneticPr fontId="19" type="noConversion"/>
  </si>
  <si>
    <t>九層塔</t>
    <phoneticPr fontId="19" type="noConversion"/>
  </si>
  <si>
    <t>洋蔥</t>
    <phoneticPr fontId="19" type="noConversion"/>
  </si>
  <si>
    <t>紅麵線</t>
    <phoneticPr fontId="19" type="noConversion"/>
  </si>
  <si>
    <t>雞蛋</t>
    <phoneticPr fontId="19" type="noConversion"/>
  </si>
  <si>
    <t>胡蘿蔔</t>
    <phoneticPr fontId="19" type="noConversion"/>
  </si>
  <si>
    <t>木耳</t>
    <phoneticPr fontId="19" type="noConversion"/>
  </si>
  <si>
    <t>生鮮翅小腿</t>
    <phoneticPr fontId="19" type="noConversion"/>
  </si>
  <si>
    <t>煮</t>
    <phoneticPr fontId="19" type="noConversion"/>
  </si>
  <si>
    <t>煮</t>
    <phoneticPr fontId="19" type="noConversion"/>
  </si>
  <si>
    <t>粉薑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</si>
  <si>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</si>
  <si>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</si>
  <si>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</si>
  <si>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豆</t>
    <phoneticPr fontId="19" type="noConversion"/>
  </si>
  <si>
    <t>百頁</t>
    <phoneticPr fontId="19" type="noConversion"/>
  </si>
  <si>
    <t>雙冬燒雞(醃)(豆)</t>
    <phoneticPr fontId="19" type="noConversion"/>
  </si>
  <si>
    <t>玉米濃湯(芡)</t>
    <phoneticPr fontId="19" type="noConversion"/>
  </si>
  <si>
    <t>豆干</t>
    <phoneticPr fontId="19" type="noConversion"/>
  </si>
  <si>
    <t>豆</t>
    <phoneticPr fontId="19" type="noConversion"/>
  </si>
  <si>
    <t>彩頭燒</t>
    <phoneticPr fontId="19" type="noConversion"/>
  </si>
  <si>
    <t>金針菇</t>
    <phoneticPr fontId="19" type="noConversion"/>
  </si>
  <si>
    <t>台式香腸(加)</t>
    <phoneticPr fontId="19" type="noConversion"/>
  </si>
  <si>
    <t>香腸</t>
    <phoneticPr fontId="19" type="noConversion"/>
  </si>
  <si>
    <t>醬瓣魚丁(海)(豆)</t>
    <phoneticPr fontId="19" type="noConversion"/>
  </si>
  <si>
    <t>薑泥肉片</t>
    <phoneticPr fontId="19" type="noConversion"/>
  </si>
  <si>
    <t>醬爆雞丁(豆)</t>
    <phoneticPr fontId="19" type="noConversion"/>
  </si>
  <si>
    <t>招牌雞翅</t>
    <phoneticPr fontId="19" type="noConversion"/>
  </si>
  <si>
    <t>烤</t>
    <phoneticPr fontId="19" type="noConversion"/>
  </si>
  <si>
    <t>生鮮雞翅</t>
    <phoneticPr fontId="19" type="noConversion"/>
  </si>
  <si>
    <t>秀珍菇</t>
    <phoneticPr fontId="19" type="noConversion"/>
  </si>
  <si>
    <t>新鮮竹筍</t>
    <phoneticPr fontId="19" type="noConversion"/>
  </si>
  <si>
    <t>乾香菇</t>
    <phoneticPr fontId="19" type="noConversion"/>
  </si>
  <si>
    <t>三色豆</t>
    <phoneticPr fontId="19" type="noConversion"/>
  </si>
  <si>
    <t>滷</t>
    <phoneticPr fontId="19" type="noConversion"/>
  </si>
  <si>
    <t>豆</t>
    <phoneticPr fontId="19" type="noConversion"/>
  </si>
  <si>
    <t>雞肉丸(加)</t>
    <phoneticPr fontId="19" type="noConversion"/>
  </si>
  <si>
    <t>煮</t>
    <phoneticPr fontId="19" type="noConversion"/>
  </si>
  <si>
    <t>雞肉丸</t>
    <phoneticPr fontId="19" type="noConversion"/>
  </si>
  <si>
    <t>豆</t>
    <phoneticPr fontId="19" type="noConversion"/>
  </si>
  <si>
    <t>檸檬雞翅</t>
    <phoneticPr fontId="19" type="noConversion"/>
  </si>
  <si>
    <t>烤</t>
    <phoneticPr fontId="19" type="noConversion"/>
  </si>
  <si>
    <t>生鮮雞翅</t>
    <phoneticPr fontId="19" type="noConversion"/>
  </si>
  <si>
    <t>鮮菇肉絲湯</t>
    <phoneticPr fontId="19" type="noConversion"/>
  </si>
  <si>
    <t>粉薑</t>
    <phoneticPr fontId="19" type="noConversion"/>
  </si>
  <si>
    <t>鹹豬肉</t>
    <phoneticPr fontId="19" type="noConversion"/>
  </si>
  <si>
    <t>煮</t>
    <phoneticPr fontId="19" type="noConversion"/>
  </si>
  <si>
    <t>柴魚片</t>
    <phoneticPr fontId="19" type="noConversion"/>
  </si>
  <si>
    <t>細嫩豆腐</t>
    <phoneticPr fontId="19" type="noConversion"/>
  </si>
  <si>
    <t>柴香豆腐燒(豆)(海)</t>
    <phoneticPr fontId="19" type="noConversion"/>
  </si>
  <si>
    <t>京醬肉片(豆)</t>
    <phoneticPr fontId="19" type="noConversion"/>
  </si>
  <si>
    <t>生鮮豬後腿肉片</t>
    <phoneticPr fontId="19" type="noConversion"/>
  </si>
  <si>
    <t>黑糖饅頭(冷)</t>
    <phoneticPr fontId="19" type="noConversion"/>
  </si>
  <si>
    <t>酢醬拌麵(豆)</t>
    <phoneticPr fontId="19" type="noConversion"/>
  </si>
  <si>
    <t>鹽酥雞(炸)</t>
    <phoneticPr fontId="19" type="noConversion"/>
  </si>
  <si>
    <t>炸</t>
    <phoneticPr fontId="19" type="noConversion"/>
  </si>
  <si>
    <t>豆干</t>
    <phoneticPr fontId="19" type="noConversion"/>
  </si>
  <si>
    <t>豆</t>
    <phoneticPr fontId="19" type="noConversion"/>
  </si>
  <si>
    <t>海芽蛋花湯</t>
    <phoneticPr fontId="19" type="noConversion"/>
  </si>
  <si>
    <t>乾裙帶菜</t>
    <phoneticPr fontId="19" type="noConversion"/>
  </si>
  <si>
    <t>粉薑</t>
    <phoneticPr fontId="19" type="noConversion"/>
  </si>
  <si>
    <t>冷凍青花菜</t>
    <phoneticPr fontId="19" type="noConversion"/>
  </si>
  <si>
    <t>菜頭湯</t>
    <phoneticPr fontId="19" type="noConversion"/>
  </si>
  <si>
    <t>彩頭什錦</t>
    <phoneticPr fontId="19" type="noConversion"/>
  </si>
  <si>
    <t>海鮮鍋(海)</t>
    <phoneticPr fontId="19" type="noConversion"/>
  </si>
  <si>
    <t>竹筍湯</t>
    <phoneticPr fontId="19" type="noConversion"/>
  </si>
  <si>
    <t>竹筍湯</t>
    <phoneticPr fontId="19" type="noConversion"/>
  </si>
  <si>
    <t>塔香魷魚圈(海)</t>
    <phoneticPr fontId="19" type="noConversion"/>
  </si>
  <si>
    <t>白米</t>
    <phoneticPr fontId="19" type="noConversion"/>
  </si>
  <si>
    <t>麻婆豆腐(豆)</t>
    <phoneticPr fontId="19" type="noConversion"/>
  </si>
  <si>
    <t>傳統豆腐</t>
    <phoneticPr fontId="19" type="noConversion"/>
  </si>
  <si>
    <t>生鮮豬絞肉</t>
    <phoneticPr fontId="19" type="noConversion"/>
  </si>
  <si>
    <t>金針菇</t>
    <phoneticPr fontId="19" type="noConversion"/>
  </si>
  <si>
    <t>海</t>
    <phoneticPr fontId="19" type="noConversion"/>
  </si>
  <si>
    <t>沙茶肉羹(加)</t>
    <phoneticPr fontId="19" type="noConversion"/>
  </si>
  <si>
    <t>鐵板肉片</t>
    <phoneticPr fontId="19" type="noConversion"/>
  </si>
  <si>
    <t>手工肉羹</t>
    <phoneticPr fontId="19" type="noConversion"/>
  </si>
  <si>
    <t>加</t>
    <phoneticPr fontId="19" type="noConversion"/>
  </si>
  <si>
    <t>胡蘿蔔</t>
    <phoneticPr fontId="19" type="noConversion"/>
  </si>
  <si>
    <t>無骨香雞排(加)(炸)</t>
    <phoneticPr fontId="19" type="noConversion"/>
  </si>
  <si>
    <t>炸</t>
    <phoneticPr fontId="19" type="noConversion"/>
  </si>
  <si>
    <t>煮</t>
    <phoneticPr fontId="19" type="noConversion"/>
  </si>
  <si>
    <t>雙拼魚條(炸)(海)(豆)</t>
    <phoneticPr fontId="19" type="noConversion"/>
  </si>
  <si>
    <t>咖哩肉丁</t>
    <phoneticPr fontId="19" type="noConversion"/>
  </si>
  <si>
    <t>檸檬雞翅</t>
    <phoneticPr fontId="19" type="noConversion"/>
  </si>
  <si>
    <t>滷蛋(加)</t>
    <phoneticPr fontId="19" type="noConversion"/>
  </si>
  <si>
    <t>煮</t>
    <phoneticPr fontId="19" type="noConversion"/>
  </si>
  <si>
    <t>炸</t>
    <phoneticPr fontId="19" type="noConversion"/>
  </si>
  <si>
    <t>烤</t>
    <phoneticPr fontId="19" type="noConversion"/>
  </si>
  <si>
    <t>雞蛋</t>
    <phoneticPr fontId="19" type="noConversion"/>
  </si>
  <si>
    <t>滷</t>
    <phoneticPr fontId="19" type="noConversion"/>
  </si>
  <si>
    <t>加</t>
    <phoneticPr fontId="19" type="noConversion"/>
  </si>
  <si>
    <t>芡</t>
    <phoneticPr fontId="19" type="noConversion"/>
  </si>
  <si>
    <t>雙絲炒蛋</t>
    <phoneticPr fontId="19" type="noConversion"/>
  </si>
  <si>
    <t>洋蔥</t>
    <phoneticPr fontId="19" type="noConversion"/>
  </si>
  <si>
    <t>雞蛋</t>
    <phoneticPr fontId="19" type="noConversion"/>
  </si>
  <si>
    <t>胡蘿蔔</t>
    <phoneticPr fontId="19" type="noConversion"/>
  </si>
  <si>
    <t>炒</t>
    <phoneticPr fontId="19" type="noConversion"/>
  </si>
  <si>
    <t>生鮮豬前腿肉片</t>
    <phoneticPr fontId="19" type="noConversion"/>
  </si>
  <si>
    <t>粉薑</t>
    <phoneticPr fontId="19" type="noConversion"/>
  </si>
  <si>
    <t>醬爆肉片</t>
    <phoneticPr fontId="19" type="noConversion"/>
  </si>
  <si>
    <t>壽喜燒肉片</t>
    <phoneticPr fontId="19" type="noConversion"/>
  </si>
  <si>
    <t>生鮮火鍋肉片(豬前腿)</t>
    <phoneticPr fontId="19" type="noConversion"/>
  </si>
  <si>
    <t>豆腐丁</t>
    <phoneticPr fontId="19" type="noConversion"/>
  </si>
  <si>
    <t>蜜滷黑豆干(豆)</t>
    <phoneticPr fontId="19" type="noConversion"/>
  </si>
  <si>
    <t>白蘿蔔</t>
  </si>
  <si>
    <t>綠豆湯</t>
    <phoneticPr fontId="19" type="noConversion"/>
  </si>
  <si>
    <t>紫菜蛋花湯</t>
    <phoneticPr fontId="19" type="noConversion"/>
  </si>
  <si>
    <t>紫菜蛋花湯</t>
    <phoneticPr fontId="19" type="noConversion"/>
  </si>
  <si>
    <t>冬瓜山粉圓</t>
    <phoneticPr fontId="19" type="noConversion"/>
  </si>
  <si>
    <t>味噌海芽湯/獎勵金豆奶</t>
    <phoneticPr fontId="19" type="noConversion"/>
  </si>
  <si>
    <t>獎勵金豆奶</t>
    <phoneticPr fontId="19" type="noConversion"/>
  </si>
  <si>
    <t>砂糖</t>
    <phoneticPr fontId="19" type="noConversion"/>
  </si>
  <si>
    <t>綠豆</t>
    <phoneticPr fontId="19" type="noConversion"/>
  </si>
  <si>
    <t>冬瓜糖磚</t>
    <phoneticPr fontId="19" type="noConversion"/>
  </si>
  <si>
    <t>山粉圓</t>
    <phoneticPr fontId="19" type="noConversion"/>
  </si>
  <si>
    <t>手工烤饅頭(冷)</t>
    <phoneticPr fontId="19" type="noConversion"/>
  </si>
  <si>
    <t>烤</t>
    <phoneticPr fontId="19" type="noConversion"/>
  </si>
  <si>
    <t>手工烤饅頭</t>
    <phoneticPr fontId="19" type="noConversion"/>
  </si>
  <si>
    <t>112年10月2日-10月6日第一週菜單明細(員林國小--承富)</t>
    <phoneticPr fontId="19" type="noConversion"/>
  </si>
  <si>
    <t>112年10月9日-10月13日第二週菜單明細(員林國小--承富)</t>
    <phoneticPr fontId="19" type="noConversion"/>
  </si>
  <si>
    <t>112年10月16日-10月20日第三週菜單明細(員林國小--承富)</t>
    <phoneticPr fontId="19" type="noConversion"/>
  </si>
  <si>
    <t>112年10月23日-10月27日第四週菜單明細(員林國小--承富)</t>
    <phoneticPr fontId="19" type="noConversion"/>
  </si>
  <si>
    <t>112年10月30日-10月31日第五週菜單明細(員林國小--承富)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</si>
</sst>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99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22"/>
      <name val="新細明體"/>
      <family val="1"/>
      <charset val="136"/>
    </font>
    <font>
      <b/>
      <sz val="22"/>
      <color theme="5" tint="-0.499984740745262"/>
      <name val="華康華綜體W5(P)"/>
      <family val="2"/>
      <charset val="136"/>
    </font>
    <font>
      <b/>
      <sz val="22"/>
      <color rgb="FF008000"/>
      <name val="華康少女文字W5(P)"/>
      <family val="5"/>
      <charset val="136"/>
    </font>
    <font>
      <b/>
      <sz val="22"/>
      <color rgb="FF0070C0"/>
      <name val="華康流隸體(P)"/>
      <family val="4"/>
      <charset val="136"/>
    </font>
    <font>
      <b/>
      <sz val="22"/>
      <color rgb="FF990099"/>
      <name val="華康華綜體W5(P)"/>
      <family val="2"/>
      <charset val="136"/>
    </font>
    <font>
      <b/>
      <sz val="22"/>
      <color rgb="FFFF3399"/>
      <name val="華康棒棒體W5(P)"/>
      <family val="5"/>
      <charset val="136"/>
    </font>
    <font>
      <b/>
      <sz val="22"/>
      <color rgb="FF990099"/>
      <name val="華康流隸體(P)"/>
      <family val="4"/>
      <charset val="136"/>
    </font>
    <font>
      <b/>
      <sz val="22"/>
      <color theme="5" tint="-0.499984740745262"/>
      <name val="華康少女文字W5(P)"/>
      <family val="5"/>
      <charset val="136"/>
    </font>
    <font>
      <sz val="22"/>
      <color rgb="FFFF0000"/>
      <name val="華康流隸體(P)"/>
      <family val="4"/>
      <charset val="136"/>
    </font>
    <font>
      <sz val="22"/>
      <color theme="4" tint="-0.499984740745262"/>
      <name val="華康棒棒體W5(P)"/>
      <family val="5"/>
      <charset val="136"/>
    </font>
    <font>
      <sz val="22"/>
      <color rgb="FF0070C0"/>
      <name val="華康少女文字W5(P)"/>
      <family val="5"/>
      <charset val="136"/>
    </font>
    <font>
      <sz val="22"/>
      <color rgb="FFC00000"/>
      <name val="華康流隸體(P)"/>
      <family val="4"/>
      <charset val="136"/>
    </font>
    <font>
      <sz val="22"/>
      <color rgb="FF990099"/>
      <name val="華康華綜體W5(P)"/>
      <family val="2"/>
      <charset val="136"/>
    </font>
    <font>
      <sz val="22"/>
      <color rgb="FF008000"/>
      <name val="華康少女文字W5(P)"/>
      <family val="5"/>
      <charset val="136"/>
    </font>
    <font>
      <b/>
      <sz val="22"/>
      <color rgb="FFCC66FF"/>
      <name val="華康墨字體"/>
      <family val="5"/>
      <charset val="136"/>
    </font>
    <font>
      <b/>
      <sz val="22"/>
      <color theme="5" tint="-0.499984740745262"/>
      <name val="華康墨字體"/>
      <family val="5"/>
      <charset val="136"/>
    </font>
    <font>
      <sz val="22"/>
      <color rgb="FFFF3399"/>
      <name val="華康棒棒體W5(P)"/>
      <family val="5"/>
      <charset val="136"/>
    </font>
    <font>
      <b/>
      <sz val="22"/>
      <color rgb="FF990099"/>
      <name val="華康墨字體"/>
      <family val="5"/>
      <charset val="136"/>
    </font>
    <font>
      <b/>
      <sz val="22"/>
      <color rgb="FF008000"/>
      <name val="華康墨字體"/>
      <family val="5"/>
      <charset val="136"/>
    </font>
    <font>
      <b/>
      <sz val="22"/>
      <color rgb="FF990099"/>
      <name val="華康墨字體(P)"/>
      <family val="5"/>
      <charset val="136"/>
    </font>
    <font>
      <b/>
      <sz val="22"/>
      <color rgb="FF008000"/>
      <name val="華康棒棒體W5(P)"/>
      <family val="5"/>
      <charset val="136"/>
    </font>
    <font>
      <sz val="22"/>
      <color rgb="FF0070C0"/>
      <name val="華康流隸體(P)"/>
      <family val="4"/>
      <charset val="136"/>
    </font>
    <font>
      <sz val="22"/>
      <color rgb="FFFF0000"/>
      <name val="華康棒棒體W5(P)"/>
      <family val="5"/>
      <charset val="136"/>
    </font>
    <font>
      <b/>
      <sz val="22"/>
      <color rgb="FF3333CC"/>
      <name val="華康棒棒體W5(P)"/>
      <family val="5"/>
      <charset val="136"/>
    </font>
    <font>
      <b/>
      <sz val="22"/>
      <color rgb="FF0070C0"/>
      <name val="華康棒棒體W5(P)"/>
      <family val="5"/>
      <charset val="136"/>
    </font>
    <font>
      <sz val="22"/>
      <color rgb="FFFF3399"/>
      <name val="華康流隸體(P)"/>
      <family val="4"/>
      <charset val="136"/>
    </font>
    <font>
      <b/>
      <sz val="22"/>
      <color rgb="FF00CC00"/>
      <name val="華康流隸體(P)"/>
      <family val="4"/>
      <charset val="136"/>
    </font>
    <font>
      <sz val="22"/>
      <color theme="5" tint="-0.499984740745262"/>
      <name val="華康棒棒體W5(P)"/>
      <family val="5"/>
      <charset val="136"/>
    </font>
    <font>
      <sz val="22"/>
      <color theme="6" tint="-0.499984740745262"/>
      <name val="華康流隸體(P)"/>
      <family val="4"/>
      <charset val="136"/>
    </font>
    <font>
      <b/>
      <sz val="22"/>
      <color rgb="FFFF0000"/>
      <name val="華康墨字體(P)"/>
      <family val="5"/>
      <charset val="136"/>
    </font>
    <font>
      <b/>
      <sz val="22"/>
      <color theme="5" tint="-0.499984740745262"/>
      <name val="華康墨字體(P)"/>
      <family val="5"/>
      <charset val="136"/>
    </font>
    <font>
      <sz val="22"/>
      <color rgb="FF990099"/>
      <name val="華康棒棒體W5(P)"/>
      <family val="5"/>
      <charset val="136"/>
    </font>
    <font>
      <sz val="22"/>
      <color rgb="FF6600FF"/>
      <name val="華康流隸體(P)"/>
      <family val="4"/>
      <charset val="136"/>
    </font>
    <font>
      <sz val="22"/>
      <color rgb="FF0070C0"/>
      <name val="華康墨字體(P)"/>
      <family val="5"/>
      <charset val="136"/>
    </font>
    <font>
      <b/>
      <sz val="22"/>
      <color rgb="FFFF3399"/>
      <name val="華康娃娃體W7(P)"/>
      <family val="5"/>
      <charset val="136"/>
    </font>
    <font>
      <b/>
      <sz val="22"/>
      <color theme="5" tint="-0.499984740745262"/>
      <name val="華康流隸體W5(P)"/>
      <family val="4"/>
      <charset val="136"/>
    </font>
    <font>
      <b/>
      <sz val="22"/>
      <color rgb="FFFF0000"/>
      <name val="華康棒棒體W5"/>
      <family val="5"/>
      <charset val="136"/>
    </font>
    <font>
      <b/>
      <sz val="22"/>
      <color rgb="FF6600FF"/>
      <name val="華康流隸體W5(P)"/>
      <family val="4"/>
      <charset val="136"/>
    </font>
    <font>
      <b/>
      <sz val="22"/>
      <color theme="5" tint="-0.499984740745262"/>
      <name val="華康娃娃體W7(P)"/>
      <family val="5"/>
      <charset val="136"/>
    </font>
    <font>
      <b/>
      <sz val="22"/>
      <color rgb="FF008000"/>
      <name val="華康棒棒體W5"/>
      <family val="5"/>
      <charset val="136"/>
    </font>
    <font>
      <b/>
      <sz val="22"/>
      <color rgb="FF990099"/>
      <name val="華康娃娃體W7(P)"/>
      <family val="5"/>
      <charset val="136"/>
    </font>
    <font>
      <sz val="22"/>
      <color theme="5" tint="-0.499984740745262"/>
      <name val="華康流隸體W5(P)"/>
      <family val="4"/>
      <charset val="136"/>
    </font>
    <font>
      <sz val="22"/>
      <color rgb="FF0070C0"/>
      <name val="華康娃娃體W7(P)"/>
      <family val="5"/>
      <charset val="136"/>
    </font>
    <font>
      <b/>
      <sz val="22"/>
      <color theme="9" tint="-0.249977111117893"/>
      <name val="華康棒棒體W5"/>
      <family val="5"/>
      <charset val="136"/>
    </font>
    <font>
      <sz val="22"/>
      <color rgb="FFFF0000"/>
      <name val="華康流隸體W5(P)"/>
      <family val="4"/>
      <charset val="136"/>
    </font>
    <font>
      <sz val="22"/>
      <color rgb="FF0070C0"/>
      <name val="華康棒棒體W5"/>
      <family val="5"/>
      <charset val="136"/>
    </font>
    <font>
      <sz val="22"/>
      <color rgb="FF008000"/>
      <name val="華康娃娃體W7(P)"/>
      <family val="5"/>
      <charset val="136"/>
    </font>
    <font>
      <b/>
      <sz val="22"/>
      <color rgb="FFFF3399"/>
      <name val="華康棒棒體W5"/>
      <family val="5"/>
      <charset val="136"/>
    </font>
    <font>
      <sz val="22"/>
      <color rgb="FF990099"/>
      <name val="華康流隸體W5(P)"/>
      <family val="4"/>
      <charset val="136"/>
    </font>
    <font>
      <sz val="26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sz val="22"/>
      <color rgb="FF008000"/>
      <name val="華康娃娃體"/>
      <family val="5"/>
      <charset val="136"/>
    </font>
    <font>
      <sz val="18"/>
      <name val="新細明體"/>
      <family val="1"/>
      <charset val="136"/>
    </font>
    <font>
      <b/>
      <sz val="22"/>
      <color rgb="FFFF0000"/>
      <name val="華康棒棒體W5(P)"/>
      <family val="5"/>
      <charset val="136"/>
    </font>
    <font>
      <sz val="22"/>
      <color rgb="FF0070C0"/>
      <name val="華康棒棒體W5(P)"/>
      <family val="5"/>
      <charset val="136"/>
    </font>
    <font>
      <sz val="22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28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3" fillId="0" borderId="0" xfId="19" applyFont="1"/>
    <xf numFmtId="0" fontId="22" fillId="0" borderId="0" xfId="0" applyFont="1" applyBorder="1" applyAlignment="1">
      <alignment horizontal="left" shrinkToFit="1"/>
    </xf>
    <xf numFmtId="0" fontId="34" fillId="24" borderId="16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left" vertical="center" shrinkToFit="1"/>
    </xf>
    <xf numFmtId="0" fontId="34" fillId="0" borderId="20" xfId="0" applyFont="1" applyFill="1" applyBorder="1" applyAlignment="1">
      <alignment vertical="center" textRotation="180" shrinkToFit="1"/>
    </xf>
    <xf numFmtId="0" fontId="34" fillId="0" borderId="20" xfId="0" applyFont="1" applyFill="1" applyBorder="1" applyAlignment="1">
      <alignment horizontal="left" vertical="center" shrinkToFit="1"/>
    </xf>
    <xf numFmtId="0" fontId="34" fillId="0" borderId="20" xfId="0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22" fillId="0" borderId="63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0" fillId="0" borderId="0" xfId="0" applyFont="1">
      <alignment vertical="center"/>
    </xf>
    <xf numFmtId="0" fontId="34" fillId="0" borderId="20" xfId="0" applyFont="1" applyFill="1" applyBorder="1" applyAlignment="1">
      <alignment vertical="center" textRotation="255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34" fillId="24" borderId="70" xfId="0" applyFont="1" applyFill="1" applyBorder="1" applyAlignment="1">
      <alignment horizontal="center" vertical="center" shrinkToFit="1"/>
    </xf>
    <xf numFmtId="0" fontId="34" fillId="24" borderId="69" xfId="0" applyFont="1" applyFill="1" applyBorder="1" applyAlignment="1">
      <alignment horizontal="center" vertical="center" shrinkToFit="1"/>
    </xf>
    <xf numFmtId="0" fontId="34" fillId="0" borderId="71" xfId="0" applyFont="1" applyFill="1" applyBorder="1" applyAlignment="1">
      <alignment vertical="center" textRotation="180" shrinkToFit="1"/>
    </xf>
    <xf numFmtId="0" fontId="34" fillId="0" borderId="71" xfId="0" applyFont="1" applyBorder="1" applyAlignment="1">
      <alignment horizontal="left" vertical="center" shrinkToFit="1"/>
    </xf>
    <xf numFmtId="0" fontId="36" fillId="0" borderId="0" xfId="19" applyFont="1"/>
    <xf numFmtId="0" fontId="38" fillId="0" borderId="0" xfId="19" applyFont="1" applyBorder="1" applyAlignment="1"/>
    <xf numFmtId="0" fontId="36" fillId="0" borderId="0" xfId="19" applyFont="1" applyBorder="1" applyAlignment="1"/>
    <xf numFmtId="0" fontId="39" fillId="0" borderId="34" xfId="19" applyFont="1" applyBorder="1"/>
    <xf numFmtId="180" fontId="39" fillId="0" borderId="35" xfId="19" applyNumberFormat="1" applyFont="1" applyBorder="1"/>
    <xf numFmtId="0" fontId="39" fillId="0" borderId="35" xfId="19" applyFont="1" applyBorder="1"/>
    <xf numFmtId="179" fontId="39" fillId="0" borderId="40" xfId="19" applyNumberFormat="1" applyFont="1" applyBorder="1"/>
    <xf numFmtId="179" fontId="39" fillId="0" borderId="35" xfId="19" applyNumberFormat="1" applyFont="1" applyBorder="1"/>
    <xf numFmtId="179" fontId="39" fillId="0" borderId="36" xfId="19" applyNumberFormat="1" applyFont="1" applyBorder="1"/>
    <xf numFmtId="0" fontId="39" fillId="0" borderId="37" xfId="19" applyFont="1" applyBorder="1"/>
    <xf numFmtId="179" fontId="39" fillId="0" borderId="38" xfId="19" applyNumberFormat="1" applyFont="1" applyBorder="1"/>
    <xf numFmtId="0" fontId="39" fillId="0" borderId="38" xfId="19" applyFont="1" applyBorder="1"/>
    <xf numFmtId="179" fontId="39" fillId="0" borderId="41" xfId="19" applyNumberFormat="1" applyFont="1" applyBorder="1"/>
    <xf numFmtId="179" fontId="39" fillId="0" borderId="39" xfId="19" applyNumberFormat="1" applyFont="1" applyBorder="1"/>
    <xf numFmtId="0" fontId="39" fillId="0" borderId="49" xfId="19" applyFont="1" applyBorder="1"/>
    <xf numFmtId="180" fontId="39" fillId="0" borderId="50" xfId="19" applyNumberFormat="1" applyFont="1" applyBorder="1"/>
    <xf numFmtId="0" fontId="39" fillId="0" borderId="50" xfId="19" applyFont="1" applyBorder="1"/>
    <xf numFmtId="179" fontId="39" fillId="0" borderId="50" xfId="19" applyNumberFormat="1" applyFont="1" applyBorder="1"/>
    <xf numFmtId="0" fontId="39" fillId="0" borderId="68" xfId="19" applyFont="1" applyBorder="1"/>
    <xf numFmtId="0" fontId="39" fillId="0" borderId="67" xfId="19" applyFont="1" applyBorder="1"/>
    <xf numFmtId="0" fontId="34" fillId="0" borderId="20" xfId="0" applyFont="1" applyFill="1" applyBorder="1" applyAlignment="1">
      <alignment vertical="center" shrinkToFit="1"/>
    </xf>
    <xf numFmtId="0" fontId="34" fillId="0" borderId="72" xfId="0" applyFont="1" applyFill="1" applyBorder="1" applyAlignment="1">
      <alignment vertical="center" shrinkToFit="1"/>
    </xf>
    <xf numFmtId="0" fontId="34" fillId="0" borderId="72" xfId="0" applyFont="1" applyFill="1" applyBorder="1" applyAlignment="1">
      <alignment vertical="center" textRotation="180" shrinkToFit="1"/>
    </xf>
    <xf numFmtId="0" fontId="34" fillId="0" borderId="72" xfId="0" applyFont="1" applyBorder="1" applyAlignment="1">
      <alignment horizontal="left" vertical="center" shrinkToFit="1"/>
    </xf>
    <xf numFmtId="0" fontId="22" fillId="0" borderId="72" xfId="0" applyFont="1" applyBorder="1" applyAlignment="1">
      <alignment horizontal="left" vertical="center" shrinkToFit="1"/>
    </xf>
    <xf numFmtId="0" fontId="22" fillId="0" borderId="72" xfId="0" applyFont="1" applyFill="1" applyBorder="1" applyAlignment="1">
      <alignment vertical="center" textRotation="180" shrinkToFit="1"/>
    </xf>
    <xf numFmtId="0" fontId="28" fillId="0" borderId="75" xfId="0" applyFont="1" applyFill="1" applyBorder="1" applyAlignment="1">
      <alignment horizontal="center" vertical="center" shrinkToFit="1"/>
    </xf>
    <xf numFmtId="0" fontId="28" fillId="0" borderId="76" xfId="0" applyFont="1" applyBorder="1" applyAlignment="1">
      <alignment horizontal="right"/>
    </xf>
    <xf numFmtId="0" fontId="42" fillId="0" borderId="0" xfId="19" applyFont="1"/>
    <xf numFmtId="180" fontId="27" fillId="0" borderId="81" xfId="0" applyNumberFormat="1" applyFont="1" applyBorder="1" applyAlignment="1">
      <alignment horizontal="right"/>
    </xf>
    <xf numFmtId="0" fontId="27" fillId="0" borderId="72" xfId="0" applyFont="1" applyBorder="1" applyAlignment="1">
      <alignment horizontal="left"/>
    </xf>
    <xf numFmtId="0" fontId="27" fillId="0" borderId="82" xfId="0" applyFont="1" applyBorder="1" applyAlignment="1">
      <alignment horizontal="center"/>
    </xf>
    <xf numFmtId="0" fontId="22" fillId="0" borderId="0" xfId="0" applyFont="1" applyBorder="1" applyAlignment="1">
      <alignment horizontal="left" shrinkToFit="1"/>
    </xf>
    <xf numFmtId="0" fontId="39" fillId="0" borderId="48" xfId="19" applyFont="1" applyBorder="1"/>
    <xf numFmtId="179" fontId="39" fillId="0" borderId="48" xfId="19" applyNumberFormat="1" applyFont="1" applyBorder="1"/>
    <xf numFmtId="179" fontId="39" fillId="0" borderId="44" xfId="19" applyNumberFormat="1" applyFont="1" applyBorder="1"/>
    <xf numFmtId="179" fontId="39" fillId="0" borderId="79" xfId="19" applyNumberFormat="1" applyFont="1" applyBorder="1"/>
    <xf numFmtId="0" fontId="34" fillId="0" borderId="71" xfId="0" applyFont="1" applyFill="1" applyBorder="1" applyAlignment="1">
      <alignment vertical="center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2" fillId="0" borderId="21" xfId="0" applyFont="1" applyBorder="1" applyAlignment="1">
      <alignment vertical="center" shrinkToFit="1"/>
    </xf>
    <xf numFmtId="0" fontId="22" fillId="0" borderId="66" xfId="0" applyFont="1" applyBorder="1" applyAlignment="1">
      <alignment vertical="center" shrinkToFit="1"/>
    </xf>
    <xf numFmtId="0" fontId="22" fillId="0" borderId="0" xfId="0" applyFont="1" applyFill="1" applyBorder="1" applyAlignment="1">
      <alignment vertical="center" textRotation="180" shrinkToFit="1"/>
    </xf>
    <xf numFmtId="0" fontId="94" fillId="0" borderId="20" xfId="0" applyFont="1" applyBorder="1" applyAlignment="1">
      <alignment horizontal="left" vertical="center" shrinkToFit="1"/>
    </xf>
    <xf numFmtId="0" fontId="22" fillId="0" borderId="21" xfId="0" applyFont="1" applyFill="1" applyBorder="1" applyAlignment="1">
      <alignment vertical="center" shrinkToFit="1"/>
    </xf>
    <xf numFmtId="0" fontId="92" fillId="28" borderId="0" xfId="19" applyFont="1" applyFill="1" applyBorder="1" applyAlignment="1">
      <alignment vertical="center"/>
    </xf>
    <xf numFmtId="0" fontId="39" fillId="28" borderId="0" xfId="19" applyFont="1" applyFill="1" applyBorder="1"/>
    <xf numFmtId="180" fontId="39" fillId="28" borderId="0" xfId="19" applyNumberFormat="1" applyFont="1" applyFill="1" applyBorder="1"/>
    <xf numFmtId="0" fontId="92" fillId="28" borderId="33" xfId="19" applyFont="1" applyFill="1" applyBorder="1" applyAlignment="1">
      <alignment vertical="center"/>
    </xf>
    <xf numFmtId="0" fontId="39" fillId="28" borderId="33" xfId="19" applyFont="1" applyFill="1" applyBorder="1"/>
    <xf numFmtId="179" fontId="39" fillId="28" borderId="33" xfId="19" applyNumberFormat="1" applyFont="1" applyFill="1" applyBorder="1"/>
    <xf numFmtId="0" fontId="39" fillId="28" borderId="47" xfId="19" applyFont="1" applyFill="1" applyBorder="1"/>
    <xf numFmtId="179" fontId="39" fillId="28" borderId="0" xfId="19" applyNumberFormat="1" applyFont="1" applyFill="1" applyBorder="1"/>
    <xf numFmtId="0" fontId="39" fillId="28" borderId="78" xfId="19" applyFont="1" applyFill="1" applyBorder="1"/>
    <xf numFmtId="0" fontId="92" fillId="28" borderId="53" xfId="19" applyFont="1" applyFill="1" applyBorder="1" applyAlignment="1">
      <alignment vertical="center"/>
    </xf>
    <xf numFmtId="0" fontId="92" fillId="28" borderId="85" xfId="19" applyFont="1" applyFill="1" applyBorder="1" applyAlignment="1">
      <alignment vertical="center"/>
    </xf>
    <xf numFmtId="0" fontId="22" fillId="0" borderId="17" xfId="0" applyFont="1" applyBorder="1" applyAlignment="1">
      <alignment vertical="center" shrinkToFit="1"/>
    </xf>
    <xf numFmtId="0" fontId="22" fillId="0" borderId="88" xfId="0" applyFont="1" applyBorder="1" applyAlignment="1">
      <alignment vertical="center" shrinkToFit="1"/>
    </xf>
    <xf numFmtId="0" fontId="22" fillId="0" borderId="66" xfId="0" applyFont="1" applyFill="1" applyBorder="1" applyAlignment="1">
      <alignment vertical="center" shrinkToFit="1"/>
    </xf>
    <xf numFmtId="0" fontId="22" fillId="0" borderId="89" xfId="0" applyFont="1" applyFill="1" applyBorder="1" applyAlignment="1">
      <alignment vertical="center" textRotation="180" shrinkToFit="1"/>
    </xf>
    <xf numFmtId="0" fontId="22" fillId="0" borderId="56" xfId="0" applyFont="1" applyFill="1" applyBorder="1" applyAlignment="1">
      <alignment horizontal="left" vertical="center" shrinkToFit="1"/>
    </xf>
    <xf numFmtId="0" fontId="22" fillId="0" borderId="90" xfId="0" applyFont="1" applyFill="1" applyBorder="1" applyAlignment="1">
      <alignment vertical="center" shrinkToFit="1"/>
    </xf>
    <xf numFmtId="0" fontId="22" fillId="0" borderId="91" xfId="0" applyFont="1" applyFill="1" applyBorder="1" applyAlignment="1">
      <alignment vertical="center" textRotation="180" shrinkToFit="1"/>
    </xf>
    <xf numFmtId="0" fontId="22" fillId="0" borderId="33" xfId="0" applyFont="1" applyBorder="1" applyAlignment="1">
      <alignment horizontal="left" vertical="center" shrinkToFit="1"/>
    </xf>
    <xf numFmtId="0" fontId="22" fillId="0" borderId="20" xfId="0" applyFont="1" applyBorder="1" applyAlignment="1">
      <alignment vertical="center" shrinkToFit="1"/>
    </xf>
    <xf numFmtId="0" fontId="22" fillId="0" borderId="17" xfId="0" applyFont="1" applyFill="1" applyBorder="1" applyAlignment="1">
      <alignment vertical="center" shrinkToFit="1"/>
    </xf>
    <xf numFmtId="0" fontId="22" fillId="0" borderId="88" xfId="0" applyFont="1" applyFill="1" applyBorder="1" applyAlignment="1">
      <alignment vertical="center" shrinkToFit="1"/>
    </xf>
    <xf numFmtId="0" fontId="22" fillId="0" borderId="89" xfId="0" applyFont="1" applyFill="1" applyBorder="1" applyAlignment="1">
      <alignment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66" xfId="0" applyFont="1" applyFill="1" applyBorder="1" applyAlignment="1">
      <alignment horizontal="left" vertical="center" shrinkToFit="1"/>
    </xf>
    <xf numFmtId="0" fontId="22" fillId="0" borderId="56" xfId="0" applyFont="1" applyFill="1" applyBorder="1" applyAlignment="1">
      <alignment vertical="center" textRotation="180" shrinkToFit="1"/>
    </xf>
    <xf numFmtId="0" fontId="28" fillId="0" borderId="56" xfId="0" applyFont="1" applyBorder="1" applyAlignment="1">
      <alignment vertical="center" shrinkToFit="1"/>
    </xf>
    <xf numFmtId="0" fontId="22" fillId="0" borderId="56" xfId="0" applyFont="1" applyBorder="1" applyAlignment="1">
      <alignment vertical="center" shrinkToFit="1"/>
    </xf>
    <xf numFmtId="0" fontId="43" fillId="27" borderId="47" xfId="0" applyFont="1" applyFill="1" applyBorder="1" applyAlignment="1">
      <alignment horizontal="center" vertical="center"/>
    </xf>
    <xf numFmtId="0" fontId="43" fillId="27" borderId="0" xfId="0" applyFont="1" applyFill="1" applyBorder="1" applyAlignment="1">
      <alignment horizontal="center" vertical="center"/>
    </xf>
    <xf numFmtId="0" fontId="44" fillId="25" borderId="54" xfId="0" applyFont="1" applyFill="1" applyBorder="1" applyAlignment="1">
      <alignment horizontal="center" vertical="center"/>
    </xf>
    <xf numFmtId="0" fontId="44" fillId="25" borderId="0" xfId="0" applyFont="1" applyFill="1" applyBorder="1" applyAlignment="1">
      <alignment horizontal="center" vertical="center"/>
    </xf>
    <xf numFmtId="0" fontId="44" fillId="25" borderId="57" xfId="0" applyFont="1" applyFill="1" applyBorder="1" applyAlignment="1">
      <alignment horizontal="center" vertical="center"/>
    </xf>
    <xf numFmtId="0" fontId="45" fillId="26" borderId="54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7" borderId="54" xfId="0" applyFont="1" applyFill="1" applyBorder="1" applyAlignment="1">
      <alignment horizontal="center" vertical="center"/>
    </xf>
    <xf numFmtId="0" fontId="46" fillId="27" borderId="0" xfId="0" applyFont="1" applyFill="1" applyBorder="1" applyAlignment="1">
      <alignment horizontal="center" vertical="center"/>
    </xf>
    <xf numFmtId="0" fontId="48" fillId="26" borderId="47" xfId="0" applyFont="1" applyFill="1" applyBorder="1" applyAlignment="1">
      <alignment horizontal="center" vertical="center" shrinkToFit="1"/>
    </xf>
    <xf numFmtId="0" fontId="48" fillId="26" borderId="0" xfId="0" applyFont="1" applyFill="1" applyBorder="1" applyAlignment="1">
      <alignment horizontal="center" vertical="center" shrinkToFit="1"/>
    </xf>
    <xf numFmtId="0" fontId="47" fillId="27" borderId="54" xfId="0" applyFont="1" applyFill="1" applyBorder="1" applyAlignment="1">
      <alignment horizontal="center" vertical="center" shrinkToFit="1"/>
    </xf>
    <xf numFmtId="0" fontId="47" fillId="27" borderId="0" xfId="0" applyFont="1" applyFill="1" applyBorder="1" applyAlignment="1">
      <alignment horizontal="center" vertical="center" shrinkToFit="1"/>
    </xf>
    <xf numFmtId="0" fontId="47" fillId="27" borderId="57" xfId="0" applyFont="1" applyFill="1" applyBorder="1" applyAlignment="1">
      <alignment horizontal="center" vertical="center" shrinkToFit="1"/>
    </xf>
    <xf numFmtId="0" fontId="49" fillId="25" borderId="54" xfId="0" applyFont="1" applyFill="1" applyBorder="1" applyAlignment="1">
      <alignment horizontal="center" vertical="center" shrinkToFit="1"/>
    </xf>
    <xf numFmtId="0" fontId="49" fillId="25" borderId="0" xfId="0" applyFont="1" applyFill="1" applyBorder="1" applyAlignment="1">
      <alignment horizontal="center" vertical="center" shrinkToFit="1"/>
    </xf>
    <xf numFmtId="0" fontId="50" fillId="25" borderId="54" xfId="0" applyFont="1" applyFill="1" applyBorder="1" applyAlignment="1">
      <alignment horizontal="center" vertical="center" shrinkToFit="1"/>
    </xf>
    <xf numFmtId="0" fontId="50" fillId="25" borderId="0" xfId="0" applyFont="1" applyFill="1" applyBorder="1" applyAlignment="1">
      <alignment horizontal="center" vertical="center" shrinkToFit="1"/>
    </xf>
    <xf numFmtId="0" fontId="40" fillId="0" borderId="62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52" fillId="25" borderId="47" xfId="0" applyFont="1" applyFill="1" applyBorder="1" applyAlignment="1">
      <alignment horizontal="center" vertical="center" shrinkToFit="1"/>
    </xf>
    <xf numFmtId="0" fontId="52" fillId="25" borderId="0" xfId="0" applyFont="1" applyFill="1" applyBorder="1" applyAlignment="1">
      <alignment horizontal="center" vertical="center" shrinkToFit="1"/>
    </xf>
    <xf numFmtId="0" fontId="53" fillId="26" borderId="54" xfId="0" applyFont="1" applyFill="1" applyBorder="1" applyAlignment="1">
      <alignment horizontal="center" vertical="center" shrinkToFit="1"/>
    </xf>
    <xf numFmtId="0" fontId="53" fillId="26" borderId="0" xfId="0" applyFont="1" applyFill="1" applyBorder="1" applyAlignment="1">
      <alignment horizontal="center" vertical="center" shrinkToFit="1"/>
    </xf>
    <xf numFmtId="0" fontId="53" fillId="26" borderId="57" xfId="0" applyFont="1" applyFill="1" applyBorder="1" applyAlignment="1">
      <alignment horizontal="center" vertical="center" shrinkToFit="1"/>
    </xf>
    <xf numFmtId="0" fontId="54" fillId="27" borderId="54" xfId="0" applyFont="1" applyFill="1" applyBorder="1" applyAlignment="1">
      <alignment horizontal="center" vertical="center" shrinkToFit="1"/>
    </xf>
    <xf numFmtId="0" fontId="54" fillId="27" borderId="0" xfId="0" applyFont="1" applyFill="1" applyBorder="1" applyAlignment="1">
      <alignment horizontal="center" vertical="center" shrinkToFit="1"/>
    </xf>
    <xf numFmtId="0" fontId="55" fillId="26" borderId="54" xfId="0" applyFont="1" applyFill="1" applyBorder="1" applyAlignment="1">
      <alignment horizontal="center" vertical="center" shrinkToFit="1"/>
    </xf>
    <xf numFmtId="0" fontId="55" fillId="26" borderId="0" xfId="0" applyFont="1" applyFill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57" xfId="0" applyFont="1" applyFill="1" applyBorder="1" applyAlignment="1">
      <alignment horizontal="center" vertical="center" wrapText="1"/>
    </xf>
    <xf numFmtId="178" fontId="36" fillId="0" borderId="64" xfId="0" applyNumberFormat="1" applyFont="1" applyBorder="1" applyAlignment="1">
      <alignment horizontal="center" vertical="center" wrapText="1"/>
    </xf>
    <xf numFmtId="178" fontId="36" fillId="0" borderId="65" xfId="0" applyNumberFormat="1" applyFont="1" applyBorder="1" applyAlignment="1">
      <alignment horizontal="center" vertical="center" wrapText="1"/>
    </xf>
    <xf numFmtId="178" fontId="36" fillId="0" borderId="43" xfId="0" applyNumberFormat="1" applyFont="1" applyBorder="1" applyAlignment="1">
      <alignment horizontal="center" vertical="center" wrapText="1"/>
    </xf>
    <xf numFmtId="178" fontId="36" fillId="0" borderId="51" xfId="0" applyNumberFormat="1" applyFont="1" applyBorder="1" applyAlignment="1">
      <alignment horizontal="center" vertical="center" wrapText="1"/>
    </xf>
    <xf numFmtId="178" fontId="36" fillId="0" borderId="59" xfId="0" applyNumberFormat="1" applyFont="1" applyBorder="1" applyAlignment="1">
      <alignment horizontal="center" vertical="center" wrapText="1"/>
    </xf>
    <xf numFmtId="178" fontId="36" fillId="0" borderId="60" xfId="0" applyNumberFormat="1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shrinkToFit="1"/>
    </xf>
    <xf numFmtId="0" fontId="40" fillId="0" borderId="55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58" xfId="0" applyFont="1" applyBorder="1" applyAlignment="1">
      <alignment horizontal="center" vertical="center" shrinkToFit="1"/>
    </xf>
    <xf numFmtId="0" fontId="40" fillId="0" borderId="54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center" vertical="center" shrinkToFit="1"/>
    </xf>
    <xf numFmtId="0" fontId="41" fillId="0" borderId="54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53" xfId="0" applyFont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shrinkToFit="1"/>
    </xf>
    <xf numFmtId="0" fontId="40" fillId="0" borderId="57" xfId="0" applyFont="1" applyBorder="1" applyAlignment="1">
      <alignment horizontal="center" vertical="center" shrinkToFit="1"/>
    </xf>
    <xf numFmtId="0" fontId="40" fillId="0" borderId="50" xfId="0" applyFont="1" applyBorder="1" applyAlignment="1">
      <alignment horizontal="center" vertical="center" shrinkToFit="1"/>
    </xf>
    <xf numFmtId="0" fontId="97" fillId="30" borderId="51" xfId="0" applyFont="1" applyFill="1" applyBorder="1" applyAlignment="1">
      <alignment horizontal="center" vertical="center" shrinkToFit="1"/>
    </xf>
    <xf numFmtId="0" fontId="97" fillId="30" borderId="59" xfId="0" applyFont="1" applyFill="1" applyBorder="1" applyAlignment="1">
      <alignment horizontal="center" vertical="center" shrinkToFit="1"/>
    </xf>
    <xf numFmtId="0" fontId="40" fillId="0" borderId="60" xfId="0" applyFont="1" applyBorder="1" applyAlignment="1">
      <alignment horizontal="center" vertical="center" shrinkToFit="1"/>
    </xf>
    <xf numFmtId="0" fontId="81" fillId="25" borderId="47" xfId="0" applyFont="1" applyFill="1" applyBorder="1" applyAlignment="1">
      <alignment horizontal="center" vertical="center" shrinkToFit="1"/>
    </xf>
    <xf numFmtId="0" fontId="81" fillId="25" borderId="0" xfId="0" applyFont="1" applyFill="1" applyBorder="1" applyAlignment="1">
      <alignment horizontal="center" vertical="center" shrinkToFit="1"/>
    </xf>
    <xf numFmtId="0" fontId="81" fillId="25" borderId="57" xfId="0" applyFont="1" applyFill="1" applyBorder="1" applyAlignment="1">
      <alignment horizontal="center" vertical="center" shrinkToFit="1"/>
    </xf>
    <xf numFmtId="0" fontId="82" fillId="26" borderId="0" xfId="0" applyFont="1" applyFill="1" applyBorder="1" applyAlignment="1">
      <alignment horizontal="center" vertical="center" shrinkToFit="1"/>
    </xf>
    <xf numFmtId="0" fontId="82" fillId="26" borderId="57" xfId="0" applyFont="1" applyFill="1" applyBorder="1" applyAlignment="1">
      <alignment horizontal="center" vertical="center" shrinkToFit="1"/>
    </xf>
    <xf numFmtId="0" fontId="77" fillId="27" borderId="54" xfId="0" applyFont="1" applyFill="1" applyBorder="1" applyAlignment="1">
      <alignment horizontal="center" vertical="center" shrinkToFit="1"/>
    </xf>
    <xf numFmtId="0" fontId="83" fillId="27" borderId="0" xfId="0" applyFont="1" applyFill="1" applyBorder="1" applyAlignment="1">
      <alignment horizontal="center" vertical="center" shrinkToFit="1"/>
    </xf>
    <xf numFmtId="0" fontId="83" fillId="27" borderId="57" xfId="0" applyFont="1" applyFill="1" applyBorder="1" applyAlignment="1">
      <alignment horizontal="center" vertical="center" shrinkToFit="1"/>
    </xf>
    <xf numFmtId="0" fontId="84" fillId="26" borderId="54" xfId="0" applyFont="1" applyFill="1" applyBorder="1" applyAlignment="1">
      <alignment horizontal="center" vertical="center"/>
    </xf>
    <xf numFmtId="0" fontId="84" fillId="26" borderId="0" xfId="0" applyFont="1" applyFill="1" applyBorder="1" applyAlignment="1">
      <alignment horizontal="center" vertical="center"/>
    </xf>
    <xf numFmtId="0" fontId="85" fillId="25" borderId="54" xfId="0" applyFont="1" applyFill="1" applyBorder="1" applyAlignment="1">
      <alignment horizontal="center" vertical="center"/>
    </xf>
    <xf numFmtId="0" fontId="85" fillId="25" borderId="0" xfId="0" applyFont="1" applyFill="1" applyBorder="1" applyAlignment="1">
      <alignment horizontal="center" vertical="center"/>
    </xf>
    <xf numFmtId="0" fontId="85" fillId="25" borderId="53" xfId="0" applyFont="1" applyFill="1" applyBorder="1" applyAlignment="1">
      <alignment horizontal="center" vertical="center"/>
    </xf>
    <xf numFmtId="0" fontId="86" fillId="26" borderId="47" xfId="0" applyFont="1" applyFill="1" applyBorder="1" applyAlignment="1">
      <alignment horizontal="center" vertical="center" shrinkToFit="1"/>
    </xf>
    <xf numFmtId="0" fontId="86" fillId="26" borderId="0" xfId="0" applyFont="1" applyFill="1" applyBorder="1" applyAlignment="1">
      <alignment horizontal="center" vertical="center" shrinkToFit="1"/>
    </xf>
    <xf numFmtId="0" fontId="86" fillId="26" borderId="57" xfId="0" applyFont="1" applyFill="1" applyBorder="1" applyAlignment="1">
      <alignment horizontal="center" vertical="center" shrinkToFit="1"/>
    </xf>
    <xf numFmtId="0" fontId="87" fillId="27" borderId="0" xfId="0" applyFont="1" applyFill="1" applyBorder="1" applyAlignment="1">
      <alignment horizontal="center" vertical="center" shrinkToFit="1"/>
    </xf>
    <xf numFmtId="0" fontId="87" fillId="27" borderId="57" xfId="0" applyFont="1" applyFill="1" applyBorder="1" applyAlignment="1">
      <alignment horizontal="center" vertical="center" shrinkToFit="1"/>
    </xf>
    <xf numFmtId="0" fontId="88" fillId="26" borderId="56" xfId="0" applyFont="1" applyFill="1" applyBorder="1" applyAlignment="1">
      <alignment horizontal="center" vertical="center" shrinkToFit="1"/>
    </xf>
    <xf numFmtId="0" fontId="89" fillId="25" borderId="54" xfId="0" applyFont="1" applyFill="1" applyBorder="1" applyAlignment="1">
      <alignment horizontal="center" vertical="center"/>
    </xf>
    <xf numFmtId="0" fontId="89" fillId="25" borderId="0" xfId="0" applyFont="1" applyFill="1" applyBorder="1" applyAlignment="1">
      <alignment horizontal="center" vertical="center"/>
    </xf>
    <xf numFmtId="0" fontId="90" fillId="27" borderId="54" xfId="0" applyFont="1" applyFill="1" applyBorder="1" applyAlignment="1">
      <alignment horizontal="center" vertical="center"/>
    </xf>
    <xf numFmtId="0" fontId="90" fillId="27" borderId="0" xfId="0" applyFont="1" applyFill="1" applyBorder="1" applyAlignment="1">
      <alignment horizontal="center" vertical="center"/>
    </xf>
    <xf numFmtId="0" fontId="90" fillId="27" borderId="53" xfId="0" applyFont="1" applyFill="1" applyBorder="1" applyAlignment="1">
      <alignment horizontal="center" vertical="center"/>
    </xf>
    <xf numFmtId="0" fontId="76" fillId="27" borderId="47" xfId="0" applyFont="1" applyFill="1" applyBorder="1" applyAlignment="1">
      <alignment horizontal="center" vertical="center"/>
    </xf>
    <xf numFmtId="0" fontId="76" fillId="27" borderId="0" xfId="0" applyFont="1" applyFill="1" applyBorder="1" applyAlignment="1">
      <alignment horizontal="center" vertical="center"/>
    </xf>
    <xf numFmtId="0" fontId="76" fillId="27" borderId="57" xfId="0" applyFont="1" applyFill="1" applyBorder="1" applyAlignment="1">
      <alignment horizontal="center" vertical="center"/>
    </xf>
    <xf numFmtId="0" fontId="77" fillId="25" borderId="0" xfId="0" applyFont="1" applyFill="1" applyBorder="1" applyAlignment="1">
      <alignment horizontal="center" vertical="center"/>
    </xf>
    <xf numFmtId="0" fontId="77" fillId="25" borderId="57" xfId="0" applyFont="1" applyFill="1" applyBorder="1" applyAlignment="1">
      <alignment horizontal="center" vertical="center"/>
    </xf>
    <xf numFmtId="0" fontId="78" fillId="28" borderId="54" xfId="0" applyFont="1" applyFill="1" applyBorder="1" applyAlignment="1">
      <alignment horizontal="center" vertical="center"/>
    </xf>
    <xf numFmtId="0" fontId="78" fillId="28" borderId="0" xfId="0" applyFont="1" applyFill="1" applyBorder="1" applyAlignment="1">
      <alignment horizontal="center" vertical="center"/>
    </xf>
    <xf numFmtId="0" fontId="78" fillId="28" borderId="57" xfId="0" applyFont="1" applyFill="1" applyBorder="1" applyAlignment="1">
      <alignment horizontal="center" vertical="center"/>
    </xf>
    <xf numFmtId="0" fontId="79" fillId="27" borderId="54" xfId="0" applyFont="1" applyFill="1" applyBorder="1" applyAlignment="1">
      <alignment horizontal="center" vertical="center"/>
    </xf>
    <xf numFmtId="0" fontId="79" fillId="27" borderId="0" xfId="0" applyFont="1" applyFill="1" applyBorder="1" applyAlignment="1">
      <alignment horizontal="center" vertical="center"/>
    </xf>
    <xf numFmtId="0" fontId="80" fillId="26" borderId="54" xfId="0" applyFont="1" applyFill="1" applyBorder="1" applyAlignment="1">
      <alignment horizontal="center" vertical="center"/>
    </xf>
    <xf numFmtId="0" fontId="80" fillId="26" borderId="0" xfId="0" applyFont="1" applyFill="1" applyBorder="1" applyAlignment="1">
      <alignment horizontal="center" vertical="center"/>
    </xf>
    <xf numFmtId="0" fontId="80" fillId="26" borderId="53" xfId="0" applyFont="1" applyFill="1" applyBorder="1" applyAlignment="1">
      <alignment horizontal="center" vertical="center"/>
    </xf>
    <xf numFmtId="0" fontId="40" fillId="28" borderId="47" xfId="0" applyFont="1" applyFill="1" applyBorder="1" applyAlignment="1">
      <alignment horizontal="center" vertical="center" shrinkToFit="1"/>
    </xf>
    <xf numFmtId="0" fontId="40" fillId="28" borderId="0" xfId="0" applyFont="1" applyFill="1" applyBorder="1" applyAlignment="1">
      <alignment horizontal="center" vertical="center" shrinkToFit="1"/>
    </xf>
    <xf numFmtId="0" fontId="61" fillId="28" borderId="0" xfId="0" applyFont="1" applyFill="1" applyBorder="1" applyAlignment="1">
      <alignment horizontal="center" vertical="center"/>
    </xf>
    <xf numFmtId="178" fontId="36" fillId="0" borderId="49" xfId="0" applyNumberFormat="1" applyFont="1" applyBorder="1" applyAlignment="1">
      <alignment horizontal="center" vertical="center" wrapText="1"/>
    </xf>
    <xf numFmtId="178" fontId="36" fillId="0" borderId="50" xfId="0" applyNumberFormat="1" applyFont="1" applyBorder="1" applyAlignment="1">
      <alignment horizontal="center" vertical="center" wrapText="1"/>
    </xf>
    <xf numFmtId="0" fontId="61" fillId="28" borderId="33" xfId="0" applyFont="1" applyFill="1" applyBorder="1" applyAlignment="1">
      <alignment horizontal="center" vertical="center"/>
    </xf>
    <xf numFmtId="0" fontId="70" fillId="28" borderId="47" xfId="0" applyFont="1" applyFill="1" applyBorder="1" applyAlignment="1">
      <alignment horizontal="center" vertical="center" shrinkToFit="1"/>
    </xf>
    <xf numFmtId="0" fontId="70" fillId="28" borderId="0" xfId="0" applyFont="1" applyFill="1" applyBorder="1" applyAlignment="1">
      <alignment horizontal="center" vertical="center" shrinkToFit="1"/>
    </xf>
    <xf numFmtId="0" fontId="58" fillId="27" borderId="54" xfId="0" applyFont="1" applyFill="1" applyBorder="1" applyAlignment="1">
      <alignment horizontal="center" vertical="center" shrinkToFit="1"/>
    </xf>
    <xf numFmtId="0" fontId="58" fillId="27" borderId="0" xfId="0" applyFont="1" applyFill="1" applyBorder="1" applyAlignment="1">
      <alignment horizontal="center" vertical="center" shrinkToFit="1"/>
    </xf>
    <xf numFmtId="0" fontId="74" fillId="26" borderId="54" xfId="0" applyFont="1" applyFill="1" applyBorder="1" applyAlignment="1">
      <alignment horizontal="center" vertical="center" shrinkToFit="1"/>
    </xf>
    <xf numFmtId="0" fontId="74" fillId="26" borderId="0" xfId="0" applyFont="1" applyFill="1" applyBorder="1" applyAlignment="1">
      <alignment horizontal="center" vertical="center" shrinkToFit="1"/>
    </xf>
    <xf numFmtId="0" fontId="75" fillId="27" borderId="54" xfId="0" applyFont="1" applyFill="1" applyBorder="1" applyAlignment="1">
      <alignment horizontal="center" vertical="center" shrinkToFit="1"/>
    </xf>
    <xf numFmtId="0" fontId="75" fillId="27" borderId="0" xfId="0" applyFont="1" applyFill="1" applyBorder="1" applyAlignment="1">
      <alignment horizontal="center" vertical="center" shrinkToFit="1"/>
    </xf>
    <xf numFmtId="0" fontId="75" fillId="27" borderId="53" xfId="0" applyFont="1" applyFill="1" applyBorder="1" applyAlignment="1">
      <alignment horizontal="center" vertical="center" shrinkToFit="1"/>
    </xf>
    <xf numFmtId="0" fontId="40" fillId="28" borderId="47" xfId="0" applyFont="1" applyFill="1" applyBorder="1" applyAlignment="1">
      <alignment horizontal="center" vertical="center" wrapText="1"/>
    </xf>
    <xf numFmtId="0" fontId="40" fillId="28" borderId="0" xfId="0" applyFont="1" applyFill="1" applyBorder="1" applyAlignment="1">
      <alignment horizontal="center" vertical="center" wrapText="1"/>
    </xf>
    <xf numFmtId="0" fontId="40" fillId="0" borderId="56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/>
    </xf>
    <xf numFmtId="0" fontId="71" fillId="25" borderId="54" xfId="0" applyFont="1" applyFill="1" applyBorder="1" applyAlignment="1">
      <alignment horizontal="center" vertical="center"/>
    </xf>
    <xf numFmtId="0" fontId="71" fillId="25" borderId="0" xfId="0" applyFont="1" applyFill="1" applyBorder="1" applyAlignment="1">
      <alignment horizontal="center" vertical="center"/>
    </xf>
    <xf numFmtId="0" fontId="47" fillId="26" borderId="54" xfId="0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center" vertical="center"/>
    </xf>
    <xf numFmtId="0" fontId="58" fillId="26" borderId="53" xfId="0" applyFont="1" applyFill="1" applyBorder="1" applyAlignment="1">
      <alignment horizontal="center" vertical="center"/>
    </xf>
    <xf numFmtId="0" fontId="66" fillId="28" borderId="47" xfId="0" applyFont="1" applyFill="1" applyBorder="1" applyAlignment="1">
      <alignment horizontal="center" vertical="center" shrinkToFit="1"/>
    </xf>
    <xf numFmtId="0" fontId="66" fillId="28" borderId="0" xfId="0" applyFont="1" applyFill="1" applyBorder="1" applyAlignment="1">
      <alignment horizontal="center" vertical="center" shrinkToFit="1"/>
    </xf>
    <xf numFmtId="0" fontId="72" fillId="28" borderId="54" xfId="0" applyFont="1" applyFill="1" applyBorder="1" applyAlignment="1">
      <alignment horizontal="center" vertical="center" shrinkToFit="1"/>
    </xf>
    <xf numFmtId="0" fontId="72" fillId="28" borderId="0" xfId="0" applyFont="1" applyFill="1" applyBorder="1" applyAlignment="1">
      <alignment horizontal="center" vertical="center" shrinkToFit="1"/>
    </xf>
    <xf numFmtId="0" fontId="73" fillId="27" borderId="54" xfId="0" applyFont="1" applyFill="1" applyBorder="1" applyAlignment="1">
      <alignment horizontal="center" vertical="center" shrinkToFit="1"/>
    </xf>
    <xf numFmtId="0" fontId="73" fillId="27" borderId="0" xfId="0" applyFont="1" applyFill="1" applyBorder="1" applyAlignment="1">
      <alignment horizontal="center" vertical="center" shrinkToFit="1"/>
    </xf>
    <xf numFmtId="0" fontId="93" fillId="25" borderId="54" xfId="0" applyFont="1" applyFill="1" applyBorder="1" applyAlignment="1">
      <alignment horizontal="center" vertical="center" shrinkToFit="1"/>
    </xf>
    <xf numFmtId="0" fontId="93" fillId="25" borderId="0" xfId="0" applyFont="1" applyFill="1" applyBorder="1" applyAlignment="1">
      <alignment horizontal="center" vertical="center" shrinkToFit="1"/>
    </xf>
    <xf numFmtId="0" fontId="93" fillId="25" borderId="53" xfId="0" applyFont="1" applyFill="1" applyBorder="1" applyAlignment="1">
      <alignment horizontal="center" vertical="center" shrinkToFit="1"/>
    </xf>
    <xf numFmtId="178" fontId="36" fillId="0" borderId="42" xfId="0" applyNumberFormat="1" applyFont="1" applyBorder="1" applyAlignment="1">
      <alignment horizontal="center" vertical="center" wrapText="1"/>
    </xf>
    <xf numFmtId="178" fontId="36" fillId="0" borderId="45" xfId="0" applyNumberFormat="1" applyFont="1" applyBorder="1" applyAlignment="1">
      <alignment horizontal="center" vertical="center" wrapText="1"/>
    </xf>
    <xf numFmtId="178" fontId="36" fillId="0" borderId="73" xfId="0" applyNumberFormat="1" applyFont="1" applyBorder="1" applyAlignment="1">
      <alignment horizontal="center" vertical="center" wrapText="1"/>
    </xf>
    <xf numFmtId="0" fontId="98" fillId="30" borderId="51" xfId="0" applyFont="1" applyFill="1" applyBorder="1" applyAlignment="1">
      <alignment horizontal="center" vertical="center" shrinkToFit="1"/>
    </xf>
    <xf numFmtId="0" fontId="98" fillId="30" borderId="59" xfId="0" applyFont="1" applyFill="1" applyBorder="1" applyAlignment="1">
      <alignment horizontal="center" vertical="center" shrinkToFit="1"/>
    </xf>
    <xf numFmtId="0" fontId="40" fillId="0" borderId="73" xfId="0" applyFont="1" applyBorder="1" applyAlignment="1">
      <alignment horizontal="center" vertical="center" shrinkToFit="1"/>
    </xf>
    <xf numFmtId="0" fontId="63" fillId="25" borderId="54" xfId="0" applyFont="1" applyFill="1" applyBorder="1" applyAlignment="1">
      <alignment horizontal="center" vertical="center" shrinkToFit="1"/>
    </xf>
    <xf numFmtId="0" fontId="63" fillId="25" borderId="0" xfId="0" applyFont="1" applyFill="1" applyBorder="1" applyAlignment="1">
      <alignment horizontal="center" vertical="center" shrinkToFit="1"/>
    </xf>
    <xf numFmtId="0" fontId="64" fillId="26" borderId="54" xfId="0" applyFont="1" applyFill="1" applyBorder="1" applyAlignment="1">
      <alignment horizontal="center" vertical="center" shrinkToFit="1"/>
    </xf>
    <xf numFmtId="0" fontId="64" fillId="26" borderId="0" xfId="0" applyFont="1" applyFill="1" applyBorder="1" applyAlignment="1">
      <alignment horizontal="center" vertical="center" shrinkToFit="1"/>
    </xf>
    <xf numFmtId="0" fontId="65" fillId="25" borderId="54" xfId="0" applyFont="1" applyFill="1" applyBorder="1" applyAlignment="1">
      <alignment horizontal="center" vertical="center"/>
    </xf>
    <xf numFmtId="0" fontId="65" fillId="25" borderId="0" xfId="0" applyFont="1" applyFill="1" applyBorder="1" applyAlignment="1">
      <alignment horizontal="center" vertical="center"/>
    </xf>
    <xf numFmtId="0" fontId="66" fillId="28" borderId="56" xfId="0" applyFont="1" applyFill="1" applyBorder="1" applyAlignment="1">
      <alignment horizontal="center" vertical="center" shrinkToFit="1"/>
    </xf>
    <xf numFmtId="0" fontId="66" fillId="28" borderId="80" xfId="0" applyFont="1" applyFill="1" applyBorder="1" applyAlignment="1">
      <alignment horizontal="center" vertical="center" shrinkToFit="1"/>
    </xf>
    <xf numFmtId="0" fontId="67" fillId="25" borderId="47" xfId="0" applyFont="1" applyFill="1" applyBorder="1" applyAlignment="1">
      <alignment horizontal="center" vertical="center" shrinkToFit="1"/>
    </xf>
    <xf numFmtId="0" fontId="67" fillId="25" borderId="0" xfId="0" applyFont="1" applyFill="1" applyBorder="1" applyAlignment="1">
      <alignment horizontal="center" vertical="center" shrinkToFit="1"/>
    </xf>
    <xf numFmtId="0" fontId="60" fillId="27" borderId="54" xfId="0" applyFont="1" applyFill="1" applyBorder="1" applyAlignment="1">
      <alignment horizontal="center" vertical="center" shrinkToFit="1"/>
    </xf>
    <xf numFmtId="0" fontId="60" fillId="27" borderId="0" xfId="0" applyFont="1" applyFill="1" applyBorder="1" applyAlignment="1">
      <alignment horizontal="center" vertical="center" shrinkToFit="1"/>
    </xf>
    <xf numFmtId="0" fontId="60" fillId="27" borderId="57" xfId="0" applyFont="1" applyFill="1" applyBorder="1" applyAlignment="1">
      <alignment horizontal="center" vertical="center" shrinkToFit="1"/>
    </xf>
    <xf numFmtId="0" fontId="68" fillId="25" borderId="54" xfId="0" applyFont="1" applyFill="1" applyBorder="1" applyAlignment="1">
      <alignment horizontal="center" vertical="center" shrinkToFit="1"/>
    </xf>
    <xf numFmtId="0" fontId="68" fillId="25" borderId="0" xfId="0" applyFont="1" applyFill="1" applyBorder="1" applyAlignment="1">
      <alignment horizontal="center" vertical="center" shrinkToFit="1"/>
    </xf>
    <xf numFmtId="0" fontId="69" fillId="27" borderId="54" xfId="0" applyFont="1" applyFill="1" applyBorder="1" applyAlignment="1">
      <alignment horizontal="center" vertical="center" shrinkToFit="1"/>
    </xf>
    <xf numFmtId="0" fontId="69" fillId="27" borderId="0" xfId="0" applyFont="1" applyFill="1" applyBorder="1" applyAlignment="1">
      <alignment horizontal="center" vertical="center" shrinkToFit="1"/>
    </xf>
    <xf numFmtId="0" fontId="70" fillId="26" borderId="56" xfId="0" applyFont="1" applyFill="1" applyBorder="1" applyAlignment="1">
      <alignment horizontal="center" vertical="center" shrinkToFit="1"/>
    </xf>
    <xf numFmtId="0" fontId="70" fillId="26" borderId="80" xfId="0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horizontal="center" vertical="center"/>
    </xf>
    <xf numFmtId="0" fontId="37" fillId="0" borderId="0" xfId="19" applyFont="1" applyBorder="1" applyAlignment="1">
      <alignment horizontal="left"/>
    </xf>
    <xf numFmtId="0" fontId="51" fillId="26" borderId="54" xfId="0" applyFont="1" applyFill="1" applyBorder="1" applyAlignment="1">
      <alignment horizontal="center" vertical="center" shrinkToFit="1"/>
    </xf>
    <xf numFmtId="0" fontId="51" fillId="26" borderId="0" xfId="0" applyFont="1" applyFill="1" applyBorder="1" applyAlignment="1">
      <alignment horizontal="center" vertical="center" shrinkToFit="1"/>
    </xf>
    <xf numFmtId="0" fontId="51" fillId="26" borderId="53" xfId="0" applyFont="1" applyFill="1" applyBorder="1" applyAlignment="1">
      <alignment horizontal="center" vertical="center" shrinkToFit="1"/>
    </xf>
    <xf numFmtId="0" fontId="47" fillId="25" borderId="54" xfId="0" applyFont="1" applyFill="1" applyBorder="1" applyAlignment="1">
      <alignment horizontal="center" vertical="center"/>
    </xf>
    <xf numFmtId="0" fontId="47" fillId="25" borderId="0" xfId="0" applyFont="1" applyFill="1" applyBorder="1" applyAlignment="1">
      <alignment horizontal="center" vertical="center"/>
    </xf>
    <xf numFmtId="0" fontId="47" fillId="25" borderId="53" xfId="0" applyFont="1" applyFill="1" applyBorder="1" applyAlignment="1">
      <alignment horizontal="center" vertical="center"/>
    </xf>
    <xf numFmtId="0" fontId="56" fillId="27" borderId="54" xfId="0" applyFont="1" applyFill="1" applyBorder="1" applyAlignment="1">
      <alignment horizontal="center" vertical="center" shrinkToFit="1"/>
    </xf>
    <xf numFmtId="0" fontId="56" fillId="27" borderId="0" xfId="0" applyFont="1" applyFill="1" applyBorder="1" applyAlignment="1">
      <alignment horizontal="center" vertical="center" shrinkToFit="1"/>
    </xf>
    <xf numFmtId="0" fontId="56" fillId="27" borderId="53" xfId="0" applyFont="1" applyFill="1" applyBorder="1" applyAlignment="1">
      <alignment horizontal="center" vertical="center" shrinkToFit="1"/>
    </xf>
    <xf numFmtId="178" fontId="36" fillId="0" borderId="74" xfId="0" applyNumberFormat="1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shrinkToFit="1"/>
    </xf>
    <xf numFmtId="0" fontId="41" fillId="0" borderId="79" xfId="0" applyFont="1" applyBorder="1" applyAlignment="1">
      <alignment horizontal="center" vertical="center" shrinkToFit="1"/>
    </xf>
    <xf numFmtId="0" fontId="57" fillId="27" borderId="47" xfId="0" applyFont="1" applyFill="1" applyBorder="1" applyAlignment="1">
      <alignment horizontal="center" vertical="center" shrinkToFit="1"/>
    </xf>
    <xf numFmtId="0" fontId="57" fillId="27" borderId="0" xfId="0" applyFont="1" applyFill="1" applyBorder="1" applyAlignment="1">
      <alignment horizontal="center" vertical="center" shrinkToFit="1"/>
    </xf>
    <xf numFmtId="0" fontId="58" fillId="26" borderId="54" xfId="0" applyFont="1" applyFill="1" applyBorder="1" applyAlignment="1">
      <alignment horizontal="center" vertical="center"/>
    </xf>
    <xf numFmtId="0" fontId="59" fillId="27" borderId="54" xfId="0" applyFont="1" applyFill="1" applyBorder="1" applyAlignment="1">
      <alignment horizontal="center" vertical="center"/>
    </xf>
    <xf numFmtId="0" fontId="59" fillId="27" borderId="0" xfId="0" applyFont="1" applyFill="1" applyBorder="1" applyAlignment="1">
      <alignment horizontal="center" vertical="center"/>
    </xf>
    <xf numFmtId="0" fontId="60" fillId="26" borderId="54" xfId="0" applyFont="1" applyFill="1" applyBorder="1" applyAlignment="1">
      <alignment horizontal="center" vertical="center"/>
    </xf>
    <xf numFmtId="0" fontId="60" fillId="26" borderId="0" xfId="0" applyFont="1" applyFill="1" applyBorder="1" applyAlignment="1">
      <alignment horizontal="center" vertical="center"/>
    </xf>
    <xf numFmtId="0" fontId="61" fillId="27" borderId="54" xfId="0" applyFont="1" applyFill="1" applyBorder="1" applyAlignment="1">
      <alignment horizontal="center" vertical="center"/>
    </xf>
    <xf numFmtId="0" fontId="61" fillId="27" borderId="0" xfId="0" applyFont="1" applyFill="1" applyBorder="1" applyAlignment="1">
      <alignment horizontal="center" vertical="center"/>
    </xf>
    <xf numFmtId="0" fontId="61" fillId="27" borderId="53" xfId="0" applyFont="1" applyFill="1" applyBorder="1" applyAlignment="1">
      <alignment horizontal="center" vertical="center"/>
    </xf>
    <xf numFmtId="0" fontId="62" fillId="26" borderId="47" xfId="0" applyFont="1" applyFill="1" applyBorder="1" applyAlignment="1">
      <alignment horizontal="center" vertical="center" shrinkToFit="1"/>
    </xf>
    <xf numFmtId="0" fontId="62" fillId="26" borderId="0" xfId="0" applyFont="1" applyFill="1" applyBorder="1" applyAlignment="1">
      <alignment horizontal="center" vertical="center" shrinkToFit="1"/>
    </xf>
    <xf numFmtId="0" fontId="47" fillId="25" borderId="47" xfId="0" applyFont="1" applyFill="1" applyBorder="1" applyAlignment="1">
      <alignment horizontal="center" vertical="center"/>
    </xf>
    <xf numFmtId="0" fontId="51" fillId="27" borderId="47" xfId="0" applyFont="1" applyFill="1" applyBorder="1" applyAlignment="1">
      <alignment horizontal="center" vertical="center" shrinkToFit="1"/>
    </xf>
    <xf numFmtId="0" fontId="51" fillId="27" borderId="0" xfId="0" applyFont="1" applyFill="1" applyBorder="1" applyAlignment="1">
      <alignment horizontal="center" vertical="center" shrinkToFit="1"/>
    </xf>
    <xf numFmtId="0" fontId="56" fillId="26" borderId="47" xfId="0" applyFont="1" applyFill="1" applyBorder="1" applyAlignment="1">
      <alignment horizontal="center" vertical="center" shrinkToFit="1"/>
    </xf>
    <xf numFmtId="0" fontId="56" fillId="26" borderId="0" xfId="0" applyFont="1" applyFill="1" applyBorder="1" applyAlignment="1">
      <alignment horizontal="center" vertical="center" shrinkToFit="1"/>
    </xf>
    <xf numFmtId="0" fontId="92" fillId="28" borderId="54" xfId="19" applyFont="1" applyFill="1" applyBorder="1" applyAlignment="1">
      <alignment horizontal="left" vertical="center"/>
    </xf>
    <xf numFmtId="0" fontId="92" fillId="28" borderId="0" xfId="19" applyFont="1" applyFill="1" applyBorder="1" applyAlignment="1">
      <alignment horizontal="left" vertical="center"/>
    </xf>
    <xf numFmtId="0" fontId="92" fillId="28" borderId="86" xfId="19" applyFont="1" applyFill="1" applyBorder="1" applyAlignment="1">
      <alignment horizontal="left" vertical="center"/>
    </xf>
    <xf numFmtId="0" fontId="92" fillId="28" borderId="33" xfId="19" applyFont="1" applyFill="1" applyBorder="1" applyAlignment="1">
      <alignment horizontal="left" vertical="center"/>
    </xf>
    <xf numFmtId="0" fontId="91" fillId="28" borderId="87" xfId="0" applyFont="1" applyFill="1" applyBorder="1" applyAlignment="1">
      <alignment horizontal="left" vertical="top"/>
    </xf>
    <xf numFmtId="0" fontId="91" fillId="28" borderId="77" xfId="0" applyFont="1" applyFill="1" applyBorder="1" applyAlignment="1">
      <alignment horizontal="left" vertical="top"/>
    </xf>
    <xf numFmtId="0" fontId="91" fillId="28" borderId="84" xfId="0" applyFont="1" applyFill="1" applyBorder="1" applyAlignment="1">
      <alignment horizontal="left" vertical="top"/>
    </xf>
    <xf numFmtId="0" fontId="91" fillId="28" borderId="54" xfId="0" applyFont="1" applyFill="1" applyBorder="1" applyAlignment="1">
      <alignment horizontal="left" vertical="top"/>
    </xf>
    <xf numFmtId="0" fontId="91" fillId="28" borderId="0" xfId="0" applyFont="1" applyFill="1" applyBorder="1" applyAlignment="1">
      <alignment horizontal="left" vertical="top"/>
    </xf>
    <xf numFmtId="0" fontId="91" fillId="28" borderId="53" xfId="0" applyFont="1" applyFill="1" applyBorder="1" applyAlignment="1">
      <alignment horizontal="left" vertical="top"/>
    </xf>
    <xf numFmtId="0" fontId="95" fillId="29" borderId="54" xfId="0" applyFont="1" applyFill="1" applyBorder="1" applyAlignment="1">
      <alignment horizontal="center" vertical="center"/>
    </xf>
    <xf numFmtId="0" fontId="95" fillId="29" borderId="0" xfId="0" applyFont="1" applyFill="1" applyBorder="1" applyAlignment="1">
      <alignment horizontal="center" vertical="center"/>
    </xf>
    <xf numFmtId="0" fontId="96" fillId="25" borderId="54" xfId="0" applyFont="1" applyFill="1" applyBorder="1" applyAlignment="1">
      <alignment horizontal="center" vertical="center" shrinkToFit="1"/>
    </xf>
    <xf numFmtId="0" fontId="96" fillId="25" borderId="0" xfId="0" applyFont="1" applyFill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34" fillId="0" borderId="30" xfId="0" applyFont="1" applyFill="1" applyBorder="1" applyAlignment="1">
      <alignment horizontal="center" vertical="center" wrapText="1" shrinkToFit="1"/>
    </xf>
    <xf numFmtId="0" fontId="34" fillId="0" borderId="20" xfId="0" applyFont="1" applyFill="1" applyBorder="1" applyAlignment="1">
      <alignment horizontal="center" vertical="center" wrapText="1" shrinkToFit="1"/>
    </xf>
    <xf numFmtId="0" fontId="34" fillId="0" borderId="25" xfId="0" applyFont="1" applyFill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textRotation="255" shrinkToFit="1"/>
    </xf>
    <xf numFmtId="0" fontId="27" fillId="0" borderId="0" xfId="0" applyFont="1" applyBorder="1" applyAlignment="1">
      <alignment horizontal="left" vertical="center"/>
    </xf>
    <xf numFmtId="0" fontId="21" fillId="0" borderId="46" xfId="0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42" fillId="0" borderId="83" xfId="0" applyFont="1" applyBorder="1" applyAlignment="1">
      <alignment horizontal="left" shrinkToFit="1"/>
    </xf>
    <xf numFmtId="0" fontId="28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24" xfId="0" applyFont="1" applyFill="1" applyBorder="1" applyAlignment="1">
      <alignment horizontal="left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FFCC"/>
      <color rgb="FFCCFFFF"/>
      <color rgb="FFCCECFF"/>
      <color rgb="FF00CC00"/>
      <color rgb="FFFF3399"/>
      <color rgb="FF990099"/>
      <color rgb="FF6600FF"/>
      <color rgb="FFCC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gif"/><Relationship Id="rId13" Type="http://schemas.openxmlformats.org/officeDocument/2006/relationships/image" Target="../media/image11.jpg"/><Relationship Id="rId18" Type="http://schemas.openxmlformats.org/officeDocument/2006/relationships/image" Target="../media/image16.png"/><Relationship Id="rId26" Type="http://schemas.openxmlformats.org/officeDocument/2006/relationships/image" Target="../media/image21.png"/><Relationship Id="rId3" Type="http://schemas.openxmlformats.org/officeDocument/2006/relationships/image" Target="../media/image3.png"/><Relationship Id="rId21" Type="http://schemas.microsoft.com/office/2007/relationships/hdphoto" Target="../media/hdphoto4.wdp"/><Relationship Id="rId7" Type="http://schemas.openxmlformats.org/officeDocument/2006/relationships/image" Target="../media/image5.png"/><Relationship Id="rId12" Type="http://schemas.openxmlformats.org/officeDocument/2006/relationships/image" Target="../media/image10.gif"/><Relationship Id="rId17" Type="http://schemas.openxmlformats.org/officeDocument/2006/relationships/image" Target="../media/image15.png"/><Relationship Id="rId25" Type="http://schemas.openxmlformats.org/officeDocument/2006/relationships/image" Target="../media/image20.gif"/><Relationship Id="rId2" Type="http://schemas.openxmlformats.org/officeDocument/2006/relationships/image" Target="../media/image2.png"/><Relationship Id="rId16" Type="http://schemas.openxmlformats.org/officeDocument/2006/relationships/image" Target="../media/image14.JPG"/><Relationship Id="rId20" Type="http://schemas.openxmlformats.org/officeDocument/2006/relationships/image" Target="../media/image17.png"/><Relationship Id="rId29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9.png"/><Relationship Id="rId24" Type="http://schemas.openxmlformats.org/officeDocument/2006/relationships/image" Target="../media/image19.jpg"/><Relationship Id="rId32" Type="http://schemas.microsoft.com/office/2007/relationships/hdphoto" Target="../media/hdphoto8.wdp"/><Relationship Id="rId5" Type="http://schemas.openxmlformats.org/officeDocument/2006/relationships/image" Target="../media/image4.png"/><Relationship Id="rId15" Type="http://schemas.openxmlformats.org/officeDocument/2006/relationships/image" Target="../media/image13.png"/><Relationship Id="rId23" Type="http://schemas.microsoft.com/office/2007/relationships/hdphoto" Target="../media/hdphoto5.wdp"/><Relationship Id="rId28" Type="http://schemas.openxmlformats.org/officeDocument/2006/relationships/image" Target="../media/image22.jpg"/><Relationship Id="rId10" Type="http://schemas.openxmlformats.org/officeDocument/2006/relationships/image" Target="../media/image8.jpg"/><Relationship Id="rId19" Type="http://schemas.microsoft.com/office/2007/relationships/hdphoto" Target="../media/hdphoto3.wdp"/><Relationship Id="rId31" Type="http://schemas.openxmlformats.org/officeDocument/2006/relationships/image" Target="../media/image24.png"/><Relationship Id="rId4" Type="http://schemas.microsoft.com/office/2007/relationships/hdphoto" Target="../media/hdphoto1.wdp"/><Relationship Id="rId9" Type="http://schemas.openxmlformats.org/officeDocument/2006/relationships/image" Target="../media/image7.gif"/><Relationship Id="rId14" Type="http://schemas.openxmlformats.org/officeDocument/2006/relationships/image" Target="../media/image12.png"/><Relationship Id="rId22" Type="http://schemas.openxmlformats.org/officeDocument/2006/relationships/image" Target="../media/image18.png"/><Relationship Id="rId27" Type="http://schemas.microsoft.com/office/2007/relationships/hdphoto" Target="../media/hdphoto6.wdp"/><Relationship Id="rId30" Type="http://schemas.microsoft.com/office/2007/relationships/hdphoto" Target="../media/hdphoto7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386444</xdr:colOff>
      <xdr:row>0</xdr:row>
      <xdr:rowOff>0</xdr:rowOff>
    </xdr:from>
    <xdr:to>
      <xdr:col>20</xdr:col>
      <xdr:colOff>198121</xdr:colOff>
      <xdr:row>0</xdr:row>
      <xdr:rowOff>356235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40987" y="0"/>
          <a:ext cx="1999705" cy="35623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112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304800</xdr:colOff>
      <xdr:row>0</xdr:row>
      <xdr:rowOff>0</xdr:rowOff>
    </xdr:from>
    <xdr:to>
      <xdr:col>11</xdr:col>
      <xdr:colOff>54428</xdr:colOff>
      <xdr:row>0</xdr:row>
      <xdr:rowOff>359229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5595257" y="0"/>
          <a:ext cx="1937657" cy="35922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3</xdr:col>
      <xdr:colOff>489857</xdr:colOff>
      <xdr:row>0</xdr:row>
      <xdr:rowOff>10886</xdr:rowOff>
    </xdr:from>
    <xdr:to>
      <xdr:col>6</xdr:col>
      <xdr:colOff>34481</xdr:colOff>
      <xdr:row>2</xdr:row>
      <xdr:rowOff>99515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10886"/>
          <a:ext cx="173265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547189</xdr:colOff>
      <xdr:row>3</xdr:row>
      <xdr:rowOff>156755</xdr:rowOff>
    </xdr:from>
    <xdr:to>
      <xdr:col>5</xdr:col>
      <xdr:colOff>397529</xdr:colOff>
      <xdr:row>7</xdr:row>
      <xdr:rowOff>254907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3109" y="1060995"/>
          <a:ext cx="1313380" cy="1154792"/>
        </a:xfrm>
        <a:prstGeom prst="rect">
          <a:avLst/>
        </a:prstGeom>
      </xdr:spPr>
    </xdr:pic>
    <xdr:clientData/>
  </xdr:twoCellAnchor>
  <xdr:twoCellAnchor editAs="oneCell">
    <xdr:from>
      <xdr:col>8</xdr:col>
      <xdr:colOff>306252</xdr:colOff>
      <xdr:row>3</xdr:row>
      <xdr:rowOff>183716</xdr:rowOff>
    </xdr:from>
    <xdr:to>
      <xdr:col>9</xdr:col>
      <xdr:colOff>534850</xdr:colOff>
      <xdr:row>6</xdr:row>
      <xdr:rowOff>175645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2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09772" y="1087956"/>
          <a:ext cx="960118" cy="784409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21</xdr:row>
      <xdr:rowOff>185057</xdr:rowOff>
    </xdr:from>
    <xdr:to>
      <xdr:col>1</xdr:col>
      <xdr:colOff>620486</xdr:colOff>
      <xdr:row>26</xdr:row>
      <xdr:rowOff>108858</xdr:rowOff>
    </xdr:to>
    <xdr:pic>
      <xdr:nvPicPr>
        <xdr:cNvPr id="14" name="圖片 13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03" t="26873" r="27432" b="25422"/>
        <a:stretch/>
      </xdr:blipFill>
      <xdr:spPr>
        <a:xfrm>
          <a:off x="54428" y="5529943"/>
          <a:ext cx="751115" cy="1284515"/>
        </a:xfrm>
        <a:prstGeom prst="rect">
          <a:avLst/>
        </a:prstGeom>
      </xdr:spPr>
    </xdr:pic>
    <xdr:clientData/>
  </xdr:twoCellAnchor>
  <xdr:twoCellAnchor editAs="oneCell">
    <xdr:from>
      <xdr:col>4</xdr:col>
      <xdr:colOff>337458</xdr:colOff>
      <xdr:row>20</xdr:row>
      <xdr:rowOff>96958</xdr:rowOff>
    </xdr:from>
    <xdr:to>
      <xdr:col>5</xdr:col>
      <xdr:colOff>259081</xdr:colOff>
      <xdr:row>23</xdr:row>
      <xdr:rowOff>70757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898" y="5095678"/>
          <a:ext cx="653143" cy="766279"/>
        </a:xfrm>
        <a:prstGeom prst="rect">
          <a:avLst/>
        </a:prstGeom>
      </xdr:spPr>
    </xdr:pic>
    <xdr:clientData/>
  </xdr:twoCellAnchor>
  <xdr:twoCellAnchor editAs="oneCell">
    <xdr:from>
      <xdr:col>16</xdr:col>
      <xdr:colOff>101600</xdr:colOff>
      <xdr:row>31</xdr:row>
      <xdr:rowOff>6105</xdr:rowOff>
    </xdr:from>
    <xdr:to>
      <xdr:col>17</xdr:col>
      <xdr:colOff>563517</xdr:colOff>
      <xdr:row>35</xdr:row>
      <xdr:rowOff>76436</xdr:rowOff>
    </xdr:to>
    <xdr:pic>
      <xdr:nvPicPr>
        <xdr:cNvPr id="16" name="圖片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7280" y="7697225"/>
          <a:ext cx="1193437" cy="1126971"/>
        </a:xfrm>
        <a:prstGeom prst="rect">
          <a:avLst/>
        </a:prstGeom>
      </xdr:spPr>
    </xdr:pic>
    <xdr:clientData/>
  </xdr:twoCellAnchor>
  <xdr:twoCellAnchor editAs="oneCell">
    <xdr:from>
      <xdr:col>8</xdr:col>
      <xdr:colOff>166189</xdr:colOff>
      <xdr:row>19</xdr:row>
      <xdr:rowOff>46446</xdr:rowOff>
    </xdr:from>
    <xdr:to>
      <xdr:col>9</xdr:col>
      <xdr:colOff>729168</xdr:colOff>
      <xdr:row>23</xdr:row>
      <xdr:rowOff>184513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9709" y="4791166"/>
          <a:ext cx="1294499" cy="1184547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228601</xdr:colOff>
      <xdr:row>13</xdr:row>
      <xdr:rowOff>141516</xdr:rowOff>
    </xdr:from>
    <xdr:to>
      <xdr:col>13</xdr:col>
      <xdr:colOff>327304</xdr:colOff>
      <xdr:row>16</xdr:row>
      <xdr:rowOff>204373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430" y="3548745"/>
          <a:ext cx="828045" cy="879285"/>
        </a:xfrm>
        <a:prstGeom prst="rect">
          <a:avLst/>
        </a:prstGeom>
      </xdr:spPr>
    </xdr:pic>
    <xdr:clientData/>
  </xdr:twoCellAnchor>
  <xdr:twoCellAnchor editAs="oneCell">
    <xdr:from>
      <xdr:col>16</xdr:col>
      <xdr:colOff>188684</xdr:colOff>
      <xdr:row>4</xdr:row>
      <xdr:rowOff>4353</xdr:rowOff>
    </xdr:from>
    <xdr:to>
      <xdr:col>17</xdr:col>
      <xdr:colOff>275770</xdr:colOff>
      <xdr:row>7</xdr:row>
      <xdr:rowOff>21606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364" y="1172753"/>
          <a:ext cx="818606" cy="809733"/>
        </a:xfrm>
        <a:prstGeom prst="rect">
          <a:avLst/>
        </a:prstGeom>
      </xdr:spPr>
    </xdr:pic>
    <xdr:clientData/>
  </xdr:twoCellAnchor>
  <xdr:twoCellAnchor editAs="oneCell">
    <xdr:from>
      <xdr:col>4</xdr:col>
      <xdr:colOff>142240</xdr:colOff>
      <xdr:row>40</xdr:row>
      <xdr:rowOff>122961</xdr:rowOff>
    </xdr:from>
    <xdr:to>
      <xdr:col>5</xdr:col>
      <xdr:colOff>477520</xdr:colOff>
      <xdr:row>44</xdr:row>
      <xdr:rowOff>2443</xdr:rowOff>
    </xdr:to>
    <xdr:pic>
      <xdr:nvPicPr>
        <xdr:cNvPr id="25" name="圖片 2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680" y="9978161"/>
          <a:ext cx="1066800" cy="936122"/>
        </a:xfrm>
        <a:prstGeom prst="rect">
          <a:avLst/>
        </a:prstGeom>
      </xdr:spPr>
    </xdr:pic>
    <xdr:clientData/>
  </xdr:twoCellAnchor>
  <xdr:twoCellAnchor editAs="oneCell">
    <xdr:from>
      <xdr:col>12</xdr:col>
      <xdr:colOff>69669</xdr:colOff>
      <xdr:row>28</xdr:row>
      <xdr:rowOff>133534</xdr:rowOff>
    </xdr:from>
    <xdr:to>
      <xdr:col>13</xdr:col>
      <xdr:colOff>215266</xdr:colOff>
      <xdr:row>31</xdr:row>
      <xdr:rowOff>150450</xdr:rowOff>
    </xdr:to>
    <xdr:pic>
      <xdr:nvPicPr>
        <xdr:cNvPr id="27" name="圖片 2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269" y="7042334"/>
          <a:ext cx="877117" cy="799236"/>
        </a:xfrm>
        <a:prstGeom prst="rect">
          <a:avLst/>
        </a:prstGeom>
      </xdr:spPr>
    </xdr:pic>
    <xdr:clientData/>
  </xdr:twoCellAnchor>
  <xdr:twoCellAnchor editAs="oneCell">
    <xdr:from>
      <xdr:col>16</xdr:col>
      <xdr:colOff>259808</xdr:colOff>
      <xdr:row>13</xdr:row>
      <xdr:rowOff>11611</xdr:rowOff>
    </xdr:from>
    <xdr:to>
      <xdr:col>17</xdr:col>
      <xdr:colOff>710785</xdr:colOff>
      <xdr:row>16</xdr:row>
      <xdr:rowOff>138972</xdr:rowOff>
    </xdr:to>
    <xdr:pic>
      <xdr:nvPicPr>
        <xdr:cNvPr id="28" name="圖片 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5488" y="3374571"/>
          <a:ext cx="1182497" cy="919841"/>
        </a:xfrm>
        <a:prstGeom prst="rect">
          <a:avLst/>
        </a:prstGeom>
      </xdr:spPr>
    </xdr:pic>
    <xdr:clientData/>
  </xdr:twoCellAnchor>
  <xdr:twoCellAnchor editAs="oneCell">
    <xdr:from>
      <xdr:col>12</xdr:col>
      <xdr:colOff>23222</xdr:colOff>
      <xdr:row>20</xdr:row>
      <xdr:rowOff>239486</xdr:rowOff>
    </xdr:from>
    <xdr:to>
      <xdr:col>14</xdr:col>
      <xdr:colOff>11284</xdr:colOff>
      <xdr:row>25</xdr:row>
      <xdr:rowOff>144377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822" y="5238206"/>
          <a:ext cx="1451102" cy="1225691"/>
        </a:xfrm>
        <a:prstGeom prst="rect">
          <a:avLst/>
        </a:prstGeom>
      </xdr:spPr>
    </xdr:pic>
    <xdr:clientData/>
  </xdr:twoCellAnchor>
  <xdr:twoCellAnchor editAs="oneCell">
    <xdr:from>
      <xdr:col>11</xdr:col>
      <xdr:colOff>424542</xdr:colOff>
      <xdr:row>0</xdr:row>
      <xdr:rowOff>0</xdr:rowOff>
    </xdr:from>
    <xdr:to>
      <xdr:col>15</xdr:col>
      <xdr:colOff>547551</xdr:colOff>
      <xdr:row>0</xdr:row>
      <xdr:rowOff>293914</xdr:rowOff>
    </xdr:to>
    <xdr:pic>
      <xdr:nvPicPr>
        <xdr:cNvPr id="30" name="圖片 29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7" b="21918"/>
        <a:stretch/>
      </xdr:blipFill>
      <xdr:spPr>
        <a:xfrm>
          <a:off x="7903028" y="0"/>
          <a:ext cx="3040380" cy="293914"/>
        </a:xfrm>
        <a:prstGeom prst="rect">
          <a:avLst/>
        </a:prstGeom>
      </xdr:spPr>
    </xdr:pic>
    <xdr:clientData/>
  </xdr:twoCellAnchor>
  <xdr:twoCellAnchor editAs="oneCell">
    <xdr:from>
      <xdr:col>1</xdr:col>
      <xdr:colOff>277949</xdr:colOff>
      <xdr:row>11</xdr:row>
      <xdr:rowOff>193433</xdr:rowOff>
    </xdr:from>
    <xdr:to>
      <xdr:col>3</xdr:col>
      <xdr:colOff>650240</xdr:colOff>
      <xdr:row>18</xdr:row>
      <xdr:rowOff>140779</xdr:rowOff>
    </xdr:to>
    <xdr:pic>
      <xdr:nvPicPr>
        <xdr:cNvPr id="38" name="圖片 3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829" y="2997593"/>
          <a:ext cx="1835331" cy="1725346"/>
        </a:xfrm>
        <a:prstGeom prst="rect">
          <a:avLst/>
        </a:prstGeom>
      </xdr:spPr>
    </xdr:pic>
    <xdr:clientData/>
  </xdr:twoCellAnchor>
  <xdr:twoCellAnchor editAs="oneCell">
    <xdr:from>
      <xdr:col>12</xdr:col>
      <xdr:colOff>79830</xdr:colOff>
      <xdr:row>3</xdr:row>
      <xdr:rowOff>217715</xdr:rowOff>
    </xdr:from>
    <xdr:to>
      <xdr:col>13</xdr:col>
      <xdr:colOff>461141</xdr:colOff>
      <xdr:row>7</xdr:row>
      <xdr:rowOff>207769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10000" b="74231" l="4297" r="89844">
                      <a14:foregroundMark x1="47656" y1="26923" x2="70313" y2="42308"/>
                      <a14:foregroundMark x1="59766" y1="37692" x2="59766" y2="37692"/>
                      <a14:foregroundMark x1="65234" y1="37308" x2="73828" y2="453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326" r="15498" b="28102"/>
        <a:stretch/>
      </xdr:blipFill>
      <xdr:spPr>
        <a:xfrm>
          <a:off x="8309430" y="1121955"/>
          <a:ext cx="1112831" cy="1046694"/>
        </a:xfrm>
        <a:prstGeom prst="rect">
          <a:avLst/>
        </a:prstGeom>
      </xdr:spPr>
    </xdr:pic>
    <xdr:clientData/>
  </xdr:twoCellAnchor>
  <xdr:twoCellAnchor editAs="oneCell">
    <xdr:from>
      <xdr:col>16</xdr:col>
      <xdr:colOff>122646</xdr:colOff>
      <xdr:row>19</xdr:row>
      <xdr:rowOff>131744</xdr:rowOff>
    </xdr:from>
    <xdr:to>
      <xdr:col>17</xdr:col>
      <xdr:colOff>492760</xdr:colOff>
      <xdr:row>23</xdr:row>
      <xdr:rowOff>161469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715" t="26920" r="13651" b="28889"/>
        <a:stretch/>
      </xdr:blipFill>
      <xdr:spPr>
        <a:xfrm>
          <a:off x="11278326" y="4876464"/>
          <a:ext cx="1101634" cy="1076205"/>
        </a:xfrm>
        <a:prstGeom prst="rect">
          <a:avLst/>
        </a:prstGeom>
      </xdr:spPr>
    </xdr:pic>
    <xdr:clientData/>
  </xdr:twoCellAnchor>
  <xdr:twoCellAnchor editAs="oneCell">
    <xdr:from>
      <xdr:col>8</xdr:col>
      <xdr:colOff>317862</xdr:colOff>
      <xdr:row>28</xdr:row>
      <xdr:rowOff>0</xdr:rowOff>
    </xdr:from>
    <xdr:to>
      <xdr:col>9</xdr:col>
      <xdr:colOff>677091</xdr:colOff>
      <xdr:row>32</xdr:row>
      <xdr:rowOff>33110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9796" b="89796" l="1942" r="9951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1382" y="6908800"/>
          <a:ext cx="1090749" cy="1079590"/>
        </a:xfrm>
        <a:prstGeom prst="rect">
          <a:avLst/>
        </a:prstGeom>
      </xdr:spPr>
    </xdr:pic>
    <xdr:clientData/>
  </xdr:twoCellAnchor>
  <xdr:oneCellAnchor>
    <xdr:from>
      <xdr:col>17</xdr:col>
      <xdr:colOff>71666</xdr:colOff>
      <xdr:row>40</xdr:row>
      <xdr:rowOff>133219</xdr:rowOff>
    </xdr:from>
    <xdr:ext cx="1076414" cy="958663"/>
    <xdr:pic>
      <xdr:nvPicPr>
        <xdr:cNvPr id="43" name="圖片 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958866" y="9988419"/>
          <a:ext cx="1076414" cy="958663"/>
        </a:xfrm>
        <a:prstGeom prst="rect">
          <a:avLst/>
        </a:prstGeom>
      </xdr:spPr>
    </xdr:pic>
    <xdr:clientData/>
  </xdr:oneCellAnchor>
  <xdr:oneCellAnchor>
    <xdr:from>
      <xdr:col>9</xdr:col>
      <xdr:colOff>182881</xdr:colOff>
      <xdr:row>38</xdr:row>
      <xdr:rowOff>254000</xdr:rowOff>
    </xdr:from>
    <xdr:ext cx="2057399" cy="1265738"/>
    <xdr:pic>
      <xdr:nvPicPr>
        <xdr:cNvPr id="44" name="圖片 43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7921" y="9580880"/>
          <a:ext cx="2057399" cy="1265738"/>
        </a:xfrm>
        <a:prstGeom prst="rect">
          <a:avLst/>
        </a:prstGeom>
      </xdr:spPr>
    </xdr:pic>
    <xdr:clientData/>
  </xdr:oneCellAnchor>
  <xdr:twoCellAnchor editAs="oneCell">
    <xdr:from>
      <xdr:col>4</xdr:col>
      <xdr:colOff>286657</xdr:colOff>
      <xdr:row>31</xdr:row>
      <xdr:rowOff>134659</xdr:rowOff>
    </xdr:from>
    <xdr:to>
      <xdr:col>5</xdr:col>
      <xdr:colOff>700315</xdr:colOff>
      <xdr:row>34</xdr:row>
      <xdr:rowOff>218297</xdr:rowOff>
    </xdr:to>
    <xdr:pic>
      <xdr:nvPicPr>
        <xdr:cNvPr id="34" name="圖片 33"/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1778" b="52889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1" r="5778" b="48089"/>
        <a:stretch/>
      </xdr:blipFill>
      <xdr:spPr>
        <a:xfrm>
          <a:off x="2664097" y="7825779"/>
          <a:ext cx="1145178" cy="876118"/>
        </a:xfrm>
        <a:prstGeom prst="rect">
          <a:avLst/>
        </a:prstGeom>
      </xdr:spPr>
    </xdr:pic>
    <xdr:clientData/>
  </xdr:twoCellAnchor>
  <xdr:twoCellAnchor editAs="oneCell">
    <xdr:from>
      <xdr:col>1</xdr:col>
      <xdr:colOff>94344</xdr:colOff>
      <xdr:row>35</xdr:row>
      <xdr:rowOff>60922</xdr:rowOff>
    </xdr:from>
    <xdr:to>
      <xdr:col>2</xdr:col>
      <xdr:colOff>133533</xdr:colOff>
      <xdr:row>38</xdr:row>
      <xdr:rowOff>138257</xdr:rowOff>
    </xdr:to>
    <xdr:pic>
      <xdr:nvPicPr>
        <xdr:cNvPr id="37" name="圖片 36"/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48" t="10468"/>
        <a:stretch/>
      </xdr:blipFill>
      <xdr:spPr>
        <a:xfrm>
          <a:off x="277224" y="8808682"/>
          <a:ext cx="770709" cy="656455"/>
        </a:xfrm>
        <a:prstGeom prst="rect">
          <a:avLst/>
        </a:prstGeom>
      </xdr:spPr>
    </xdr:pic>
    <xdr:clientData/>
  </xdr:twoCellAnchor>
  <xdr:twoCellAnchor editAs="oneCell">
    <xdr:from>
      <xdr:col>5</xdr:col>
      <xdr:colOff>276677</xdr:colOff>
      <xdr:row>12</xdr:row>
      <xdr:rowOff>60959</xdr:rowOff>
    </xdr:from>
    <xdr:to>
      <xdr:col>8</xdr:col>
      <xdr:colOff>52704</xdr:colOff>
      <xdr:row>19</xdr:row>
      <xdr:rowOff>40820</xdr:rowOff>
    </xdr:to>
    <xdr:pic>
      <xdr:nvPicPr>
        <xdr:cNvPr id="41" name="圖片 40"/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9778" b="96889" l="2667" r="96889">
                      <a14:foregroundMark x1="60444" y1="78667" x2="60444" y2="78667"/>
                      <a14:foregroundMark x1="58222" y1="74667" x2="68444" y2="711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025" t="9644" r="8359" b="8137"/>
        <a:stretch/>
      </xdr:blipFill>
      <xdr:spPr>
        <a:xfrm>
          <a:off x="3385637" y="3129279"/>
          <a:ext cx="1970587" cy="1656261"/>
        </a:xfrm>
        <a:prstGeom prst="rect">
          <a:avLst/>
        </a:prstGeom>
      </xdr:spPr>
    </xdr:pic>
    <xdr:clientData/>
  </xdr:twoCellAnchor>
  <xdr:twoCellAnchor editAs="oneCell">
    <xdr:from>
      <xdr:col>18</xdr:col>
      <xdr:colOff>489312</xdr:colOff>
      <xdr:row>39</xdr:row>
      <xdr:rowOff>99857</xdr:rowOff>
    </xdr:from>
    <xdr:to>
      <xdr:col>20</xdr:col>
      <xdr:colOff>568960</xdr:colOff>
      <xdr:row>44</xdr:row>
      <xdr:rowOff>124096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10000" b="90000" l="10000" r="90000">
                      <a14:foregroundMark x1="39286" y1="22768" x2="39286" y2="19196"/>
                      <a14:foregroundMark x1="43304" y1="16518" x2="45089" y2="18304"/>
                      <a14:foregroundMark x1="54464" y1="20536" x2="54464" y2="20536"/>
                      <a14:foregroundMark x1="70982" y1="29018" x2="75000" y2="15625"/>
                      <a14:foregroundMark x1="82143" y1="15179" x2="83036" y2="21429"/>
                      <a14:foregroundMark x1="70089" y1="29018" x2="67857" y2="36607"/>
                      <a14:foregroundMark x1="24554" y1="13839" x2="29018" y2="28125"/>
                      <a14:foregroundMark x1="51339" y1="34375" x2="58036" y2="267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8032" y="9690897"/>
          <a:ext cx="1542688" cy="134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zoomScale="75" zoomScaleNormal="75" workbookViewId="0">
      <selection activeCell="N13" sqref="N13:Q13"/>
    </sheetView>
  </sheetViews>
  <sheetFormatPr defaultColWidth="9" defaultRowHeight="16.2" x14ac:dyDescent="0.3"/>
  <cols>
    <col min="1" max="1" width="2.6640625" style="96" customWidth="1"/>
    <col min="2" max="21" width="10.6640625" style="127" customWidth="1"/>
    <col min="22" max="16384" width="9" style="96"/>
  </cols>
  <sheetData>
    <row r="1" spans="2:21" ht="30" customHeight="1" thickBot="1" x14ac:dyDescent="0.45">
      <c r="B1" s="358"/>
      <c r="C1" s="358"/>
      <c r="D1" s="358"/>
      <c r="E1" s="358"/>
      <c r="F1" s="358"/>
      <c r="J1" s="359"/>
      <c r="K1" s="359"/>
      <c r="L1" s="359"/>
      <c r="M1" s="359"/>
      <c r="N1" s="359"/>
      <c r="O1" s="359"/>
      <c r="P1" s="359"/>
      <c r="Q1" s="128"/>
      <c r="R1" s="128"/>
      <c r="S1" s="128"/>
      <c r="T1" s="128"/>
      <c r="U1" s="129"/>
    </row>
    <row r="2" spans="2:21" s="99" customFormat="1" ht="19.95" customHeight="1" x14ac:dyDescent="0.3">
      <c r="B2" s="333" t="s">
        <v>182</v>
      </c>
      <c r="C2" s="242"/>
      <c r="D2" s="242"/>
      <c r="E2" s="334"/>
      <c r="F2" s="242" t="s">
        <v>183</v>
      </c>
      <c r="G2" s="242"/>
      <c r="H2" s="242"/>
      <c r="I2" s="242"/>
      <c r="J2" s="242" t="s">
        <v>184</v>
      </c>
      <c r="K2" s="242"/>
      <c r="L2" s="242"/>
      <c r="M2" s="334"/>
      <c r="N2" s="242" t="s">
        <v>185</v>
      </c>
      <c r="O2" s="242"/>
      <c r="P2" s="242"/>
      <c r="Q2" s="334"/>
      <c r="R2" s="242" t="s">
        <v>186</v>
      </c>
      <c r="S2" s="242"/>
      <c r="T2" s="242"/>
      <c r="U2" s="369"/>
    </row>
    <row r="3" spans="2:21" s="155" customFormat="1" ht="21" customHeight="1" x14ac:dyDescent="0.55000000000000004">
      <c r="B3" s="257" t="s">
        <v>106</v>
      </c>
      <c r="C3" s="251"/>
      <c r="D3" s="251"/>
      <c r="E3" s="251"/>
      <c r="F3" s="250" t="s">
        <v>132</v>
      </c>
      <c r="G3" s="251"/>
      <c r="H3" s="251"/>
      <c r="I3" s="251"/>
      <c r="J3" s="248" t="s">
        <v>206</v>
      </c>
      <c r="K3" s="247"/>
      <c r="L3" s="247"/>
      <c r="M3" s="247"/>
      <c r="N3" s="248" t="s">
        <v>80</v>
      </c>
      <c r="O3" s="247"/>
      <c r="P3" s="247"/>
      <c r="Q3" s="247"/>
      <c r="R3" s="370" t="s">
        <v>223</v>
      </c>
      <c r="S3" s="370"/>
      <c r="T3" s="370"/>
      <c r="U3" s="371"/>
    </row>
    <row r="4" spans="2:21" s="155" customFormat="1" ht="21" customHeight="1" x14ac:dyDescent="0.55000000000000004">
      <c r="B4" s="372" t="s">
        <v>415</v>
      </c>
      <c r="C4" s="373"/>
      <c r="D4" s="373"/>
      <c r="E4" s="373"/>
      <c r="F4" s="374" t="s">
        <v>417</v>
      </c>
      <c r="G4" s="322"/>
      <c r="H4" s="322"/>
      <c r="I4" s="322"/>
      <c r="J4" s="375" t="s">
        <v>211</v>
      </c>
      <c r="K4" s="376"/>
      <c r="L4" s="376"/>
      <c r="M4" s="376"/>
      <c r="N4" s="377" t="s">
        <v>433</v>
      </c>
      <c r="O4" s="378"/>
      <c r="P4" s="378"/>
      <c r="Q4" s="378"/>
      <c r="R4" s="379" t="s">
        <v>209</v>
      </c>
      <c r="S4" s="380"/>
      <c r="T4" s="380"/>
      <c r="U4" s="381"/>
    </row>
    <row r="5" spans="2:21" s="155" customFormat="1" ht="21" customHeight="1" x14ac:dyDescent="0.55000000000000004">
      <c r="B5" s="382" t="s">
        <v>416</v>
      </c>
      <c r="C5" s="383"/>
      <c r="D5" s="383"/>
      <c r="E5" s="383"/>
      <c r="F5" s="339" t="s">
        <v>418</v>
      </c>
      <c r="G5" s="340"/>
      <c r="H5" s="340"/>
      <c r="I5" s="340"/>
      <c r="J5" s="341" t="s">
        <v>212</v>
      </c>
      <c r="K5" s="342"/>
      <c r="L5" s="342"/>
      <c r="M5" s="342"/>
      <c r="N5" s="343" t="s">
        <v>228</v>
      </c>
      <c r="O5" s="344"/>
      <c r="P5" s="344"/>
      <c r="Q5" s="344"/>
      <c r="R5" s="345" t="s">
        <v>261</v>
      </c>
      <c r="S5" s="345"/>
      <c r="T5" s="345"/>
      <c r="U5" s="346"/>
    </row>
    <row r="6" spans="2:21" s="155" customFormat="1" ht="21" customHeight="1" x14ac:dyDescent="0.55000000000000004">
      <c r="B6" s="347" t="s">
        <v>353</v>
      </c>
      <c r="C6" s="348"/>
      <c r="D6" s="348"/>
      <c r="E6" s="348"/>
      <c r="F6" s="349" t="s">
        <v>133</v>
      </c>
      <c r="G6" s="350"/>
      <c r="H6" s="350"/>
      <c r="I6" s="351"/>
      <c r="J6" s="352" t="s">
        <v>213</v>
      </c>
      <c r="K6" s="353"/>
      <c r="L6" s="353"/>
      <c r="M6" s="353"/>
      <c r="N6" s="354" t="s">
        <v>426</v>
      </c>
      <c r="O6" s="355"/>
      <c r="P6" s="355"/>
      <c r="Q6" s="355"/>
      <c r="R6" s="356" t="s">
        <v>449</v>
      </c>
      <c r="S6" s="356"/>
      <c r="T6" s="356"/>
      <c r="U6" s="357"/>
    </row>
    <row r="7" spans="2:21" s="155" customFormat="1" ht="21" customHeight="1" x14ac:dyDescent="0.55000000000000004">
      <c r="B7" s="255" t="s">
        <v>100</v>
      </c>
      <c r="C7" s="238"/>
      <c r="D7" s="238"/>
      <c r="E7" s="238"/>
      <c r="F7" s="236" t="s">
        <v>101</v>
      </c>
      <c r="G7" s="233"/>
      <c r="H7" s="233"/>
      <c r="I7" s="234"/>
      <c r="J7" s="236" t="s">
        <v>208</v>
      </c>
      <c r="K7" s="233"/>
      <c r="L7" s="233"/>
      <c r="M7" s="233"/>
      <c r="N7" s="236" t="s">
        <v>180</v>
      </c>
      <c r="O7" s="233"/>
      <c r="P7" s="233"/>
      <c r="Q7" s="233"/>
      <c r="R7" s="236" t="s">
        <v>100</v>
      </c>
      <c r="S7" s="233"/>
      <c r="T7" s="233"/>
      <c r="U7" s="256"/>
    </row>
    <row r="8" spans="2:21" s="155" customFormat="1" ht="21" customHeight="1" x14ac:dyDescent="0.55000000000000004">
      <c r="B8" s="219" t="s">
        <v>131</v>
      </c>
      <c r="C8" s="220"/>
      <c r="D8" s="220"/>
      <c r="E8" s="222"/>
      <c r="F8" s="221" t="s">
        <v>443</v>
      </c>
      <c r="G8" s="220"/>
      <c r="H8" s="220"/>
      <c r="I8" s="220"/>
      <c r="J8" s="221" t="s">
        <v>156</v>
      </c>
      <c r="K8" s="220"/>
      <c r="L8" s="220"/>
      <c r="M8" s="220"/>
      <c r="N8" s="336" t="s">
        <v>439</v>
      </c>
      <c r="O8" s="337"/>
      <c r="P8" s="337"/>
      <c r="Q8" s="337"/>
      <c r="R8" s="259" t="s">
        <v>440</v>
      </c>
      <c r="S8" s="259"/>
      <c r="T8" s="259"/>
      <c r="U8" s="338"/>
    </row>
    <row r="9" spans="2:21" s="108" customFormat="1" ht="12.9" customHeight="1" x14ac:dyDescent="0.25">
      <c r="B9" s="141" t="s">
        <v>65</v>
      </c>
      <c r="C9" s="142">
        <f>第一週明細!W12</f>
        <v>743.5</v>
      </c>
      <c r="D9" s="143" t="s">
        <v>9</v>
      </c>
      <c r="E9" s="144">
        <f>第一週明細!W8</f>
        <v>23.5</v>
      </c>
      <c r="F9" s="132" t="s">
        <v>45</v>
      </c>
      <c r="G9" s="131">
        <f>第一週明細!W20</f>
        <v>724.1</v>
      </c>
      <c r="H9" s="132" t="s">
        <v>9</v>
      </c>
      <c r="I9" s="133">
        <f>第一週明細!W16</f>
        <v>24.5</v>
      </c>
      <c r="J9" s="132" t="s">
        <v>45</v>
      </c>
      <c r="K9" s="131">
        <f>第一週明細!W28</f>
        <v>736.3</v>
      </c>
      <c r="L9" s="132" t="s">
        <v>9</v>
      </c>
      <c r="M9" s="133">
        <f>第一週明細!W24</f>
        <v>23.5</v>
      </c>
      <c r="N9" s="130" t="s">
        <v>45</v>
      </c>
      <c r="O9" s="131">
        <f>第一週明細!W36</f>
        <v>750.4</v>
      </c>
      <c r="P9" s="132" t="s">
        <v>9</v>
      </c>
      <c r="Q9" s="133">
        <f>第一週明細!W32</f>
        <v>24</v>
      </c>
      <c r="R9" s="132" t="s">
        <v>45</v>
      </c>
      <c r="S9" s="131">
        <f>第一週明細!W44</f>
        <v>721.3</v>
      </c>
      <c r="T9" s="132" t="s">
        <v>9</v>
      </c>
      <c r="U9" s="135">
        <f>第一週明細!W40</f>
        <v>24.5</v>
      </c>
    </row>
    <row r="10" spans="2:21" s="108" customFormat="1" ht="12.9" customHeight="1" thickBot="1" x14ac:dyDescent="0.3">
      <c r="B10" s="136" t="s">
        <v>7</v>
      </c>
      <c r="C10" s="137">
        <f>第一週明細!W6</f>
        <v>105.5</v>
      </c>
      <c r="D10" s="138" t="s">
        <v>11</v>
      </c>
      <c r="E10" s="137">
        <f>第一週明細!W10</f>
        <v>27.5</v>
      </c>
      <c r="F10" s="138" t="s">
        <v>7</v>
      </c>
      <c r="G10" s="137">
        <f>第一週明細!W14</f>
        <v>98</v>
      </c>
      <c r="H10" s="138" t="s">
        <v>11</v>
      </c>
      <c r="I10" s="139">
        <f>第一週明細!W18</f>
        <v>27.9</v>
      </c>
      <c r="J10" s="138" t="s">
        <v>7</v>
      </c>
      <c r="K10" s="137">
        <f>第一週明細!W22</f>
        <v>103.5</v>
      </c>
      <c r="L10" s="138" t="s">
        <v>11</v>
      </c>
      <c r="M10" s="139">
        <f>第一週明細!W26</f>
        <v>27.7</v>
      </c>
      <c r="N10" s="136" t="s">
        <v>7</v>
      </c>
      <c r="O10" s="137">
        <f>第一週明細!W30</f>
        <v>105</v>
      </c>
      <c r="P10" s="138" t="s">
        <v>11</v>
      </c>
      <c r="Q10" s="139">
        <f>第一週明細!W34</f>
        <v>28.6</v>
      </c>
      <c r="R10" s="138" t="s">
        <v>7</v>
      </c>
      <c r="S10" s="137">
        <f>第一週明細!W38</f>
        <v>97.5</v>
      </c>
      <c r="T10" s="138" t="s">
        <v>11</v>
      </c>
      <c r="U10" s="140">
        <f>第一週明細!W42</f>
        <v>27.7</v>
      </c>
    </row>
    <row r="11" spans="2:21" s="99" customFormat="1" ht="19.95" customHeight="1" x14ac:dyDescent="0.3">
      <c r="B11" s="333" t="s">
        <v>187</v>
      </c>
      <c r="C11" s="242"/>
      <c r="D11" s="242"/>
      <c r="E11" s="334"/>
      <c r="F11" s="242" t="s">
        <v>188</v>
      </c>
      <c r="G11" s="242"/>
      <c r="H11" s="242"/>
      <c r="I11" s="334"/>
      <c r="J11" s="242" t="s">
        <v>189</v>
      </c>
      <c r="K11" s="242"/>
      <c r="L11" s="242"/>
      <c r="M11" s="334"/>
      <c r="N11" s="304" t="s">
        <v>190</v>
      </c>
      <c r="O11" s="304"/>
      <c r="P11" s="304"/>
      <c r="Q11" s="304"/>
      <c r="R11" s="304" t="s">
        <v>191</v>
      </c>
      <c r="S11" s="304"/>
      <c r="T11" s="304"/>
      <c r="U11" s="335"/>
    </row>
    <row r="12" spans="2:21" s="155" customFormat="1" ht="21" customHeight="1" x14ac:dyDescent="0.55000000000000004">
      <c r="B12" s="300" t="s">
        <v>130</v>
      </c>
      <c r="C12" s="301"/>
      <c r="D12" s="301"/>
      <c r="E12" s="301"/>
      <c r="F12" s="301" t="s">
        <v>130</v>
      </c>
      <c r="G12" s="301"/>
      <c r="H12" s="301"/>
      <c r="I12" s="301"/>
      <c r="J12" s="248" t="s">
        <v>155</v>
      </c>
      <c r="K12" s="247"/>
      <c r="L12" s="247"/>
      <c r="M12" s="249"/>
      <c r="N12" s="250" t="s">
        <v>80</v>
      </c>
      <c r="O12" s="251"/>
      <c r="P12" s="251"/>
      <c r="Q12" s="251"/>
      <c r="R12" s="252" t="s">
        <v>210</v>
      </c>
      <c r="S12" s="253"/>
      <c r="T12" s="253"/>
      <c r="U12" s="254"/>
    </row>
    <row r="13" spans="2:21" s="155" customFormat="1" ht="23.4" customHeight="1" x14ac:dyDescent="0.55000000000000004">
      <c r="B13" s="318"/>
      <c r="C13" s="302"/>
      <c r="D13" s="302"/>
      <c r="E13" s="302"/>
      <c r="F13" s="302"/>
      <c r="G13" s="302"/>
      <c r="H13" s="302"/>
      <c r="I13" s="302"/>
      <c r="J13" s="206" t="s">
        <v>349</v>
      </c>
      <c r="K13" s="207"/>
      <c r="L13" s="207"/>
      <c r="M13" s="207"/>
      <c r="N13" s="319" t="s">
        <v>357</v>
      </c>
      <c r="O13" s="320"/>
      <c r="P13" s="320"/>
      <c r="Q13" s="320"/>
      <c r="R13" s="321" t="s">
        <v>358</v>
      </c>
      <c r="S13" s="322"/>
      <c r="T13" s="322"/>
      <c r="U13" s="323"/>
    </row>
    <row r="14" spans="2:21" s="155" customFormat="1" ht="21" customHeight="1" x14ac:dyDescent="0.55000000000000004">
      <c r="B14" s="324"/>
      <c r="C14" s="325"/>
      <c r="D14" s="325"/>
      <c r="E14" s="325"/>
      <c r="F14" s="302"/>
      <c r="G14" s="302"/>
      <c r="H14" s="302"/>
      <c r="I14" s="302"/>
      <c r="J14" s="326" t="s">
        <v>355</v>
      </c>
      <c r="K14" s="327"/>
      <c r="L14" s="327"/>
      <c r="M14" s="327"/>
      <c r="N14" s="328" t="s">
        <v>412</v>
      </c>
      <c r="O14" s="329"/>
      <c r="P14" s="329"/>
      <c r="Q14" s="329"/>
      <c r="R14" s="330" t="s">
        <v>231</v>
      </c>
      <c r="S14" s="331"/>
      <c r="T14" s="331"/>
      <c r="U14" s="332"/>
    </row>
    <row r="15" spans="2:21" s="155" customFormat="1" ht="21" customHeight="1" x14ac:dyDescent="0.55000000000000004">
      <c r="B15" s="306"/>
      <c r="C15" s="307"/>
      <c r="D15" s="307"/>
      <c r="E15" s="307"/>
      <c r="F15" s="302"/>
      <c r="G15" s="302"/>
      <c r="H15" s="302"/>
      <c r="I15" s="302"/>
      <c r="J15" s="308" t="s">
        <v>214</v>
      </c>
      <c r="K15" s="309"/>
      <c r="L15" s="309"/>
      <c r="M15" s="309"/>
      <c r="N15" s="310" t="s">
        <v>434</v>
      </c>
      <c r="O15" s="311"/>
      <c r="P15" s="311"/>
      <c r="Q15" s="311"/>
      <c r="R15" s="312" t="s">
        <v>279</v>
      </c>
      <c r="S15" s="313"/>
      <c r="T15" s="313"/>
      <c r="U15" s="314"/>
    </row>
    <row r="16" spans="2:21" s="155" customFormat="1" ht="21" customHeight="1" x14ac:dyDescent="0.55000000000000004">
      <c r="B16" s="315"/>
      <c r="C16" s="316"/>
      <c r="D16" s="316"/>
      <c r="E16" s="316"/>
      <c r="F16" s="302"/>
      <c r="G16" s="302"/>
      <c r="H16" s="302"/>
      <c r="I16" s="302"/>
      <c r="J16" s="317" t="s">
        <v>101</v>
      </c>
      <c r="K16" s="317"/>
      <c r="L16" s="317"/>
      <c r="M16" s="237"/>
      <c r="N16" s="236" t="s">
        <v>219</v>
      </c>
      <c r="O16" s="233"/>
      <c r="P16" s="233"/>
      <c r="Q16" s="233"/>
      <c r="R16" s="236" t="s">
        <v>344</v>
      </c>
      <c r="S16" s="233"/>
      <c r="T16" s="233"/>
      <c r="U16" s="256"/>
    </row>
    <row r="17" spans="2:21" s="155" customFormat="1" ht="21" customHeight="1" x14ac:dyDescent="0.55000000000000004">
      <c r="B17" s="300"/>
      <c r="C17" s="301"/>
      <c r="D17" s="301"/>
      <c r="E17" s="301"/>
      <c r="F17" s="302"/>
      <c r="G17" s="302"/>
      <c r="H17" s="302"/>
      <c r="I17" s="302"/>
      <c r="J17" s="259" t="s">
        <v>229</v>
      </c>
      <c r="K17" s="259"/>
      <c r="L17" s="259"/>
      <c r="M17" s="221"/>
      <c r="N17" s="221" t="s">
        <v>230</v>
      </c>
      <c r="O17" s="220"/>
      <c r="P17" s="220"/>
      <c r="Q17" s="220"/>
      <c r="R17" s="221" t="s">
        <v>157</v>
      </c>
      <c r="S17" s="220"/>
      <c r="T17" s="220"/>
      <c r="U17" s="262"/>
    </row>
    <row r="18" spans="2:21" s="108" customFormat="1" ht="12.9" customHeight="1" x14ac:dyDescent="0.25">
      <c r="B18" s="177"/>
      <c r="C18" s="173"/>
      <c r="D18" s="172"/>
      <c r="E18" s="178"/>
      <c r="F18" s="302"/>
      <c r="G18" s="302"/>
      <c r="H18" s="302"/>
      <c r="I18" s="302"/>
      <c r="J18" s="132" t="s">
        <v>45</v>
      </c>
      <c r="K18" s="131">
        <f>第二週明細!W28</f>
        <v>741.4</v>
      </c>
      <c r="L18" s="132" t="s">
        <v>9</v>
      </c>
      <c r="M18" s="133">
        <f>第二週明細!W24</f>
        <v>23</v>
      </c>
      <c r="N18" s="130" t="s">
        <v>45</v>
      </c>
      <c r="O18" s="131">
        <f>第二週明細!W36</f>
        <v>716.4</v>
      </c>
      <c r="P18" s="132" t="s">
        <v>9</v>
      </c>
      <c r="Q18" s="133">
        <f>第二週明細!W32</f>
        <v>24</v>
      </c>
      <c r="R18" s="132" t="s">
        <v>45</v>
      </c>
      <c r="S18" s="131">
        <f>第二週明細!W44</f>
        <v>711.4</v>
      </c>
      <c r="T18" s="132" t="s">
        <v>9</v>
      </c>
      <c r="U18" s="135">
        <f>第二週明細!W40</f>
        <v>23</v>
      </c>
    </row>
    <row r="19" spans="2:21" s="108" customFormat="1" ht="12.9" customHeight="1" thickBot="1" x14ac:dyDescent="0.3">
      <c r="B19" s="179"/>
      <c r="C19" s="176"/>
      <c r="D19" s="175"/>
      <c r="E19" s="176"/>
      <c r="F19" s="305"/>
      <c r="G19" s="305"/>
      <c r="H19" s="305"/>
      <c r="I19" s="305"/>
      <c r="J19" s="138" t="s">
        <v>7</v>
      </c>
      <c r="K19" s="137">
        <f>第二週明細!W22</f>
        <v>106.5</v>
      </c>
      <c r="L19" s="138" t="s">
        <v>11</v>
      </c>
      <c r="M19" s="139">
        <f>第二週明細!W26</f>
        <v>27.1</v>
      </c>
      <c r="N19" s="136" t="s">
        <v>7</v>
      </c>
      <c r="O19" s="137">
        <f>第二週明細!W30</f>
        <v>97.5</v>
      </c>
      <c r="P19" s="138" t="s">
        <v>11</v>
      </c>
      <c r="Q19" s="139">
        <f>第二週明細!W34</f>
        <v>27.6</v>
      </c>
      <c r="R19" s="138" t="s">
        <v>7</v>
      </c>
      <c r="S19" s="137">
        <f>第二週明細!W38</f>
        <v>99.5</v>
      </c>
      <c r="T19" s="138" t="s">
        <v>11</v>
      </c>
      <c r="U19" s="140">
        <f>第二週明細!W42</f>
        <v>26.6</v>
      </c>
    </row>
    <row r="20" spans="2:21" s="99" customFormat="1" ht="19.95" customHeight="1" x14ac:dyDescent="0.3">
      <c r="B20" s="303" t="s">
        <v>192</v>
      </c>
      <c r="C20" s="304"/>
      <c r="D20" s="304"/>
      <c r="E20" s="243"/>
      <c r="F20" s="304" t="s">
        <v>193</v>
      </c>
      <c r="G20" s="304"/>
      <c r="H20" s="304"/>
      <c r="I20" s="304"/>
      <c r="J20" s="242" t="s">
        <v>194</v>
      </c>
      <c r="K20" s="242"/>
      <c r="L20" s="242"/>
      <c r="M20" s="242"/>
      <c r="N20" s="243" t="s">
        <v>195</v>
      </c>
      <c r="O20" s="244"/>
      <c r="P20" s="244"/>
      <c r="Q20" s="244"/>
      <c r="R20" s="243" t="s">
        <v>196</v>
      </c>
      <c r="S20" s="244"/>
      <c r="T20" s="244"/>
      <c r="U20" s="245"/>
    </row>
    <row r="21" spans="2:21" s="155" customFormat="1" ht="21" customHeight="1" x14ac:dyDescent="0.55000000000000004">
      <c r="B21" s="257" t="s">
        <v>75</v>
      </c>
      <c r="C21" s="251"/>
      <c r="D21" s="251"/>
      <c r="E21" s="258"/>
      <c r="F21" s="251" t="s">
        <v>81</v>
      </c>
      <c r="G21" s="251"/>
      <c r="H21" s="251"/>
      <c r="I21" s="258"/>
      <c r="J21" s="248" t="s">
        <v>158</v>
      </c>
      <c r="K21" s="247"/>
      <c r="L21" s="247"/>
      <c r="M21" s="249"/>
      <c r="N21" s="250" t="s">
        <v>82</v>
      </c>
      <c r="O21" s="251"/>
      <c r="P21" s="251"/>
      <c r="Q21" s="251"/>
      <c r="R21" s="252" t="s">
        <v>176</v>
      </c>
      <c r="S21" s="253"/>
      <c r="T21" s="253"/>
      <c r="U21" s="254"/>
    </row>
    <row r="22" spans="2:21" s="155" customFormat="1" ht="21" customHeight="1" x14ac:dyDescent="0.55000000000000004">
      <c r="B22" s="287" t="s">
        <v>215</v>
      </c>
      <c r="C22" s="288"/>
      <c r="D22" s="288"/>
      <c r="E22" s="289"/>
      <c r="F22" s="290" t="s">
        <v>359</v>
      </c>
      <c r="G22" s="290"/>
      <c r="H22" s="290"/>
      <c r="I22" s="291"/>
      <c r="J22" s="292" t="s">
        <v>234</v>
      </c>
      <c r="K22" s="293"/>
      <c r="L22" s="293"/>
      <c r="M22" s="294"/>
      <c r="N22" s="295" t="s">
        <v>360</v>
      </c>
      <c r="O22" s="296"/>
      <c r="P22" s="296"/>
      <c r="Q22" s="296"/>
      <c r="R22" s="297" t="s">
        <v>237</v>
      </c>
      <c r="S22" s="298"/>
      <c r="T22" s="298"/>
      <c r="U22" s="299"/>
    </row>
    <row r="23" spans="2:21" s="155" customFormat="1" ht="21" customHeight="1" x14ac:dyDescent="0.55000000000000004">
      <c r="B23" s="263" t="s">
        <v>216</v>
      </c>
      <c r="C23" s="264"/>
      <c r="D23" s="264"/>
      <c r="E23" s="265"/>
      <c r="F23" s="266" t="s">
        <v>232</v>
      </c>
      <c r="G23" s="266"/>
      <c r="H23" s="266"/>
      <c r="I23" s="267"/>
      <c r="J23" s="268" t="s">
        <v>238</v>
      </c>
      <c r="K23" s="269"/>
      <c r="L23" s="269"/>
      <c r="M23" s="270"/>
      <c r="N23" s="271" t="s">
        <v>217</v>
      </c>
      <c r="O23" s="272"/>
      <c r="P23" s="272"/>
      <c r="Q23" s="272"/>
      <c r="R23" s="273" t="s">
        <v>437</v>
      </c>
      <c r="S23" s="274"/>
      <c r="T23" s="274"/>
      <c r="U23" s="275"/>
    </row>
    <row r="24" spans="2:21" s="155" customFormat="1" ht="21" customHeight="1" x14ac:dyDescent="0.55000000000000004">
      <c r="B24" s="276" t="s">
        <v>284</v>
      </c>
      <c r="C24" s="277"/>
      <c r="D24" s="277"/>
      <c r="E24" s="278"/>
      <c r="F24" s="279" t="s">
        <v>292</v>
      </c>
      <c r="G24" s="279"/>
      <c r="H24" s="279"/>
      <c r="I24" s="280"/>
      <c r="J24" s="281" t="s">
        <v>301</v>
      </c>
      <c r="K24" s="281"/>
      <c r="L24" s="281"/>
      <c r="M24" s="281"/>
      <c r="N24" s="282" t="s">
        <v>235</v>
      </c>
      <c r="O24" s="283"/>
      <c r="P24" s="283"/>
      <c r="Q24" s="283"/>
      <c r="R24" s="284" t="s">
        <v>397</v>
      </c>
      <c r="S24" s="285"/>
      <c r="T24" s="285"/>
      <c r="U24" s="286"/>
    </row>
    <row r="25" spans="2:21" s="155" customFormat="1" ht="21" customHeight="1" x14ac:dyDescent="0.55000000000000004">
      <c r="B25" s="255" t="s">
        <v>100</v>
      </c>
      <c r="C25" s="238"/>
      <c r="D25" s="238"/>
      <c r="E25" s="239"/>
      <c r="F25" s="233" t="s">
        <v>101</v>
      </c>
      <c r="G25" s="233"/>
      <c r="H25" s="233"/>
      <c r="I25" s="234"/>
      <c r="J25" s="235" t="s">
        <v>127</v>
      </c>
      <c r="K25" s="235"/>
      <c r="L25" s="235"/>
      <c r="M25" s="235"/>
      <c r="N25" s="236" t="s">
        <v>180</v>
      </c>
      <c r="O25" s="233"/>
      <c r="P25" s="233"/>
      <c r="Q25" s="233"/>
      <c r="R25" s="236" t="s">
        <v>100</v>
      </c>
      <c r="S25" s="233"/>
      <c r="T25" s="233"/>
      <c r="U25" s="256"/>
    </row>
    <row r="26" spans="2:21" s="155" customFormat="1" ht="21" customHeight="1" x14ac:dyDescent="0.55000000000000004">
      <c r="B26" s="257" t="s">
        <v>233</v>
      </c>
      <c r="C26" s="251"/>
      <c r="D26" s="251"/>
      <c r="E26" s="258"/>
      <c r="F26" s="251" t="s">
        <v>398</v>
      </c>
      <c r="G26" s="251"/>
      <c r="H26" s="251"/>
      <c r="I26" s="258"/>
      <c r="J26" s="259" t="s">
        <v>218</v>
      </c>
      <c r="K26" s="259"/>
      <c r="L26" s="259"/>
      <c r="M26" s="259"/>
      <c r="N26" s="260" t="s">
        <v>442</v>
      </c>
      <c r="O26" s="261"/>
      <c r="P26" s="261"/>
      <c r="Q26" s="261"/>
      <c r="R26" s="221" t="s">
        <v>441</v>
      </c>
      <c r="S26" s="220"/>
      <c r="T26" s="220"/>
      <c r="U26" s="262"/>
    </row>
    <row r="27" spans="2:21" s="108" customFormat="1" ht="12.9" customHeight="1" x14ac:dyDescent="0.25">
      <c r="B27" s="130" t="s">
        <v>45</v>
      </c>
      <c r="C27" s="131">
        <f>第三週明細!W12</f>
        <v>743</v>
      </c>
      <c r="D27" s="132" t="s">
        <v>9</v>
      </c>
      <c r="E27" s="134">
        <f>第三週明細!W8</f>
        <v>23</v>
      </c>
      <c r="F27" s="145" t="s">
        <v>66</v>
      </c>
      <c r="G27" s="131">
        <f>第三週明細!W20</f>
        <v>723.6</v>
      </c>
      <c r="H27" s="132" t="s">
        <v>9</v>
      </c>
      <c r="I27" s="134">
        <f>第三週明細!W16</f>
        <v>24</v>
      </c>
      <c r="J27" s="132" t="s">
        <v>66</v>
      </c>
      <c r="K27" s="131">
        <f>第三週明細!W28</f>
        <v>738.4</v>
      </c>
      <c r="L27" s="132" t="s">
        <v>9</v>
      </c>
      <c r="M27" s="134">
        <f>第三週明細!W24</f>
        <v>24</v>
      </c>
      <c r="N27" s="132" t="s">
        <v>66</v>
      </c>
      <c r="O27" s="131">
        <f>第三週明細!W36</f>
        <v>759.2</v>
      </c>
      <c r="P27" s="132" t="s">
        <v>9</v>
      </c>
      <c r="Q27" s="133">
        <f>第三週明細!W32</f>
        <v>24</v>
      </c>
      <c r="R27" s="132" t="s">
        <v>67</v>
      </c>
      <c r="S27" s="131">
        <f>第三週明細!W44</f>
        <v>716.4</v>
      </c>
      <c r="T27" s="132" t="s">
        <v>9</v>
      </c>
      <c r="U27" s="135">
        <f>第三週明細!W40</f>
        <v>24</v>
      </c>
    </row>
    <row r="28" spans="2:21" s="108" customFormat="1" ht="12.9" customHeight="1" thickBot="1" x14ac:dyDescent="0.3">
      <c r="B28" s="136" t="s">
        <v>7</v>
      </c>
      <c r="C28" s="137">
        <f>第三週明細!W6</f>
        <v>106.5</v>
      </c>
      <c r="D28" s="138" t="s">
        <v>47</v>
      </c>
      <c r="E28" s="137">
        <f>第三週明細!W10</f>
        <v>27.5</v>
      </c>
      <c r="F28" s="146" t="s">
        <v>7</v>
      </c>
      <c r="G28" s="137">
        <f>第三週明細!W14</f>
        <v>99</v>
      </c>
      <c r="H28" s="138" t="s">
        <v>68</v>
      </c>
      <c r="I28" s="137">
        <f>第三週明細!W18</f>
        <v>27.9</v>
      </c>
      <c r="J28" s="138" t="s">
        <v>7</v>
      </c>
      <c r="K28" s="137">
        <f>第三週明細!W22</f>
        <v>103</v>
      </c>
      <c r="L28" s="138" t="s">
        <v>11</v>
      </c>
      <c r="M28" s="137">
        <f>第三週明細!W26</f>
        <v>27.6</v>
      </c>
      <c r="N28" s="138" t="s">
        <v>7</v>
      </c>
      <c r="O28" s="137">
        <f>第三週明細!W30</f>
        <v>108</v>
      </c>
      <c r="P28" s="138" t="s">
        <v>11</v>
      </c>
      <c r="Q28" s="139">
        <f>第三週明細!W34</f>
        <v>27.8</v>
      </c>
      <c r="R28" s="138" t="s">
        <v>7</v>
      </c>
      <c r="S28" s="137">
        <f>第三週明細!W38</f>
        <v>97.5</v>
      </c>
      <c r="T28" s="138" t="s">
        <v>11</v>
      </c>
      <c r="U28" s="140">
        <f>第三週明細!W42</f>
        <v>27.6</v>
      </c>
    </row>
    <row r="29" spans="2:21" s="99" customFormat="1" ht="19.95" customHeight="1" x14ac:dyDescent="0.3">
      <c r="B29" s="240" t="s">
        <v>197</v>
      </c>
      <c r="C29" s="241"/>
      <c r="D29" s="241"/>
      <c r="E29" s="241"/>
      <c r="F29" s="242" t="s">
        <v>198</v>
      </c>
      <c r="G29" s="242"/>
      <c r="H29" s="242"/>
      <c r="I29" s="242"/>
      <c r="J29" s="242" t="s">
        <v>199</v>
      </c>
      <c r="K29" s="242"/>
      <c r="L29" s="242"/>
      <c r="M29" s="243"/>
      <c r="N29" s="243" t="s">
        <v>200</v>
      </c>
      <c r="O29" s="244"/>
      <c r="P29" s="244"/>
      <c r="Q29" s="244"/>
      <c r="R29" s="243" t="s">
        <v>201</v>
      </c>
      <c r="S29" s="244"/>
      <c r="T29" s="244"/>
      <c r="U29" s="245"/>
    </row>
    <row r="30" spans="2:21" s="155" customFormat="1" ht="21" customHeight="1" x14ac:dyDescent="0.55000000000000004">
      <c r="B30" s="246" t="s">
        <v>207</v>
      </c>
      <c r="C30" s="247"/>
      <c r="D30" s="247"/>
      <c r="E30" s="247"/>
      <c r="F30" s="248" t="s">
        <v>225</v>
      </c>
      <c r="G30" s="247"/>
      <c r="H30" s="247"/>
      <c r="I30" s="249"/>
      <c r="J30" s="248" t="s">
        <v>154</v>
      </c>
      <c r="K30" s="247"/>
      <c r="L30" s="247"/>
      <c r="M30" s="249"/>
      <c r="N30" s="250" t="s">
        <v>80</v>
      </c>
      <c r="O30" s="251"/>
      <c r="P30" s="251"/>
      <c r="Q30" s="251"/>
      <c r="R30" s="252" t="s">
        <v>386</v>
      </c>
      <c r="S30" s="253"/>
      <c r="T30" s="253"/>
      <c r="U30" s="254"/>
    </row>
    <row r="31" spans="2:21" s="155" customFormat="1" ht="21" customHeight="1" x14ac:dyDescent="0.55000000000000004">
      <c r="B31" s="201" t="s">
        <v>236</v>
      </c>
      <c r="C31" s="202"/>
      <c r="D31" s="202"/>
      <c r="E31" s="202"/>
      <c r="F31" s="203" t="s">
        <v>134</v>
      </c>
      <c r="G31" s="204"/>
      <c r="H31" s="204"/>
      <c r="I31" s="205"/>
      <c r="J31" s="206" t="s">
        <v>373</v>
      </c>
      <c r="K31" s="207"/>
      <c r="L31" s="207"/>
      <c r="M31" s="207"/>
      <c r="N31" s="208" t="s">
        <v>378</v>
      </c>
      <c r="O31" s="209"/>
      <c r="P31" s="209"/>
      <c r="Q31" s="209"/>
      <c r="R31" s="363" t="s">
        <v>387</v>
      </c>
      <c r="S31" s="364"/>
      <c r="T31" s="364"/>
      <c r="U31" s="365"/>
    </row>
    <row r="32" spans="2:21" s="155" customFormat="1" ht="21" customHeight="1" x14ac:dyDescent="0.55000000000000004">
      <c r="B32" s="210" t="s">
        <v>239</v>
      </c>
      <c r="C32" s="211"/>
      <c r="D32" s="211"/>
      <c r="E32" s="211"/>
      <c r="F32" s="212" t="s">
        <v>221</v>
      </c>
      <c r="G32" s="213"/>
      <c r="H32" s="213"/>
      <c r="I32" s="214"/>
      <c r="J32" s="215" t="s">
        <v>383</v>
      </c>
      <c r="K32" s="216"/>
      <c r="L32" s="216"/>
      <c r="M32" s="216"/>
      <c r="N32" s="217" t="s">
        <v>382</v>
      </c>
      <c r="O32" s="218"/>
      <c r="P32" s="218"/>
      <c r="Q32" s="218"/>
      <c r="R32" s="360" t="s">
        <v>385</v>
      </c>
      <c r="S32" s="361"/>
      <c r="T32" s="361"/>
      <c r="U32" s="362"/>
    </row>
    <row r="33" spans="2:21" s="155" customFormat="1" ht="21" customHeight="1" x14ac:dyDescent="0.55000000000000004">
      <c r="B33" s="223" t="s">
        <v>220</v>
      </c>
      <c r="C33" s="224"/>
      <c r="D33" s="224"/>
      <c r="E33" s="224"/>
      <c r="F33" s="225" t="s">
        <v>369</v>
      </c>
      <c r="G33" s="226"/>
      <c r="H33" s="226"/>
      <c r="I33" s="227"/>
      <c r="J33" s="228" t="s">
        <v>240</v>
      </c>
      <c r="K33" s="229"/>
      <c r="L33" s="229"/>
      <c r="M33" s="229"/>
      <c r="N33" s="230" t="s">
        <v>222</v>
      </c>
      <c r="O33" s="231"/>
      <c r="P33" s="231"/>
      <c r="Q33" s="231"/>
      <c r="R33" s="366" t="s">
        <v>396</v>
      </c>
      <c r="S33" s="367"/>
      <c r="T33" s="367"/>
      <c r="U33" s="368"/>
    </row>
    <row r="34" spans="2:21" s="155" customFormat="1" ht="21" customHeight="1" x14ac:dyDescent="0.55000000000000004">
      <c r="B34" s="232" t="s">
        <v>345</v>
      </c>
      <c r="C34" s="233"/>
      <c r="D34" s="233"/>
      <c r="E34" s="234"/>
      <c r="F34" s="233" t="s">
        <v>344</v>
      </c>
      <c r="G34" s="233"/>
      <c r="H34" s="233"/>
      <c r="I34" s="233"/>
      <c r="J34" s="235" t="s">
        <v>346</v>
      </c>
      <c r="K34" s="235"/>
      <c r="L34" s="235"/>
      <c r="M34" s="236"/>
      <c r="N34" s="237" t="s">
        <v>181</v>
      </c>
      <c r="O34" s="238"/>
      <c r="P34" s="238"/>
      <c r="Q34" s="239"/>
      <c r="R34" s="236" t="s">
        <v>113</v>
      </c>
      <c r="S34" s="233"/>
      <c r="T34" s="233"/>
      <c r="U34" s="256"/>
    </row>
    <row r="35" spans="2:21" s="155" customFormat="1" ht="21" customHeight="1" x14ac:dyDescent="0.55000000000000004">
      <c r="B35" s="219" t="s">
        <v>350</v>
      </c>
      <c r="C35" s="220"/>
      <c r="D35" s="220"/>
      <c r="E35" s="220"/>
      <c r="F35" s="221" t="s">
        <v>395</v>
      </c>
      <c r="G35" s="220"/>
      <c r="H35" s="220"/>
      <c r="I35" s="220"/>
      <c r="J35" s="221" t="s">
        <v>376</v>
      </c>
      <c r="K35" s="220"/>
      <c r="L35" s="220"/>
      <c r="M35" s="220"/>
      <c r="N35" s="221" t="s">
        <v>391</v>
      </c>
      <c r="O35" s="220"/>
      <c r="P35" s="220"/>
      <c r="Q35" s="222"/>
      <c r="R35" s="221" t="s">
        <v>399</v>
      </c>
      <c r="S35" s="220"/>
      <c r="T35" s="220"/>
      <c r="U35" s="262"/>
    </row>
    <row r="36" spans="2:21" s="108" customFormat="1" ht="12.9" customHeight="1" x14ac:dyDescent="0.25">
      <c r="B36" s="130" t="s">
        <v>45</v>
      </c>
      <c r="C36" s="131">
        <f>第四週明細!W12</f>
        <v>731.4</v>
      </c>
      <c r="D36" s="132" t="s">
        <v>9</v>
      </c>
      <c r="E36" s="133">
        <f>第四週明細!W8</f>
        <v>23</v>
      </c>
      <c r="F36" s="132" t="s">
        <v>69</v>
      </c>
      <c r="G36" s="131">
        <f>第四週明細!W20</f>
        <v>723.6</v>
      </c>
      <c r="H36" s="132" t="s">
        <v>9</v>
      </c>
      <c r="I36" s="133">
        <f>第四週明細!W16</f>
        <v>24</v>
      </c>
      <c r="J36" s="132" t="s">
        <v>69</v>
      </c>
      <c r="K36" s="131">
        <f>第四週明細!W28</f>
        <v>724.9</v>
      </c>
      <c r="L36" s="132" t="s">
        <v>9</v>
      </c>
      <c r="M36" s="133">
        <f>第四週明細!W24</f>
        <v>24.5</v>
      </c>
      <c r="N36" s="132" t="s">
        <v>45</v>
      </c>
      <c r="O36" s="131">
        <f>第四週明細!W36</f>
        <v>713.9</v>
      </c>
      <c r="P36" s="132" t="s">
        <v>9</v>
      </c>
      <c r="Q36" s="134">
        <f>第四週明細!W32</f>
        <v>23.5</v>
      </c>
      <c r="R36" s="132" t="s">
        <v>45</v>
      </c>
      <c r="S36" s="131">
        <f>第四週明細!W44</f>
        <v>725.2</v>
      </c>
      <c r="T36" s="132" t="s">
        <v>9</v>
      </c>
      <c r="U36" s="135">
        <f>第四週明細!W40</f>
        <v>24</v>
      </c>
    </row>
    <row r="37" spans="2:21" s="108" customFormat="1" ht="12.9" customHeight="1" thickBot="1" x14ac:dyDescent="0.3">
      <c r="B37" s="136" t="s">
        <v>7</v>
      </c>
      <c r="C37" s="137">
        <f>第四週明細!W6</f>
        <v>104</v>
      </c>
      <c r="D37" s="138" t="s">
        <v>11</v>
      </c>
      <c r="E37" s="139">
        <f>第四週明細!W10</f>
        <v>27.1</v>
      </c>
      <c r="F37" s="160" t="s">
        <v>7</v>
      </c>
      <c r="G37" s="161">
        <f>第四週明細!W14</f>
        <v>99.5</v>
      </c>
      <c r="H37" s="160" t="s">
        <v>11</v>
      </c>
      <c r="I37" s="162">
        <f>第四週明細!W18</f>
        <v>27.4</v>
      </c>
      <c r="J37" s="138" t="s">
        <v>7</v>
      </c>
      <c r="K37" s="161">
        <f>第四週明細!W22</f>
        <v>98.5</v>
      </c>
      <c r="L37" s="160" t="s">
        <v>11</v>
      </c>
      <c r="M37" s="162">
        <f>第四週明細!W26</f>
        <v>27.6</v>
      </c>
      <c r="N37" s="138" t="s">
        <v>7</v>
      </c>
      <c r="O37" s="137">
        <f>第四週明細!W30</f>
        <v>98.5</v>
      </c>
      <c r="P37" s="138" t="s">
        <v>11</v>
      </c>
      <c r="Q37" s="137">
        <f>第四週明細!W34</f>
        <v>27.1</v>
      </c>
      <c r="R37" s="160" t="s">
        <v>7</v>
      </c>
      <c r="S37" s="161">
        <f>第四週明細!W38</f>
        <v>100</v>
      </c>
      <c r="T37" s="160" t="s">
        <v>11</v>
      </c>
      <c r="U37" s="163">
        <f>第四週明細!W42</f>
        <v>27.3</v>
      </c>
    </row>
    <row r="38" spans="2:21" s="99" customFormat="1" ht="19.95" customHeight="1" x14ac:dyDescent="0.3">
      <c r="B38" s="240" t="s">
        <v>202</v>
      </c>
      <c r="C38" s="241"/>
      <c r="D38" s="241"/>
      <c r="E38" s="241"/>
      <c r="F38" s="334" t="s">
        <v>204</v>
      </c>
      <c r="G38" s="241"/>
      <c r="H38" s="241"/>
      <c r="I38" s="241"/>
      <c r="J38" s="393" t="s">
        <v>203</v>
      </c>
      <c r="K38" s="394"/>
      <c r="L38" s="394"/>
      <c r="M38" s="394"/>
      <c r="N38" s="394"/>
      <c r="O38" s="394"/>
      <c r="P38" s="394"/>
      <c r="Q38" s="394"/>
      <c r="R38" s="394"/>
      <c r="S38" s="394"/>
      <c r="T38" s="394"/>
      <c r="U38" s="395"/>
    </row>
    <row r="39" spans="2:21" s="155" customFormat="1" ht="21" customHeight="1" x14ac:dyDescent="0.55000000000000004">
      <c r="B39" s="257" t="s">
        <v>54</v>
      </c>
      <c r="C39" s="251"/>
      <c r="D39" s="251"/>
      <c r="E39" s="251"/>
      <c r="F39" s="250" t="s">
        <v>226</v>
      </c>
      <c r="G39" s="251"/>
      <c r="H39" s="251"/>
      <c r="I39" s="251"/>
      <c r="J39" s="396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8"/>
    </row>
    <row r="40" spans="2:21" s="155" customFormat="1" ht="21" customHeight="1" x14ac:dyDescent="0.55000000000000004">
      <c r="B40" s="384" t="s">
        <v>408</v>
      </c>
      <c r="C40" s="364"/>
      <c r="D40" s="364"/>
      <c r="E40" s="364"/>
      <c r="F40" s="399" t="s">
        <v>227</v>
      </c>
      <c r="G40" s="400"/>
      <c r="H40" s="400"/>
      <c r="I40" s="400"/>
      <c r="J40" s="396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8"/>
    </row>
    <row r="41" spans="2:21" s="155" customFormat="1" ht="21" customHeight="1" x14ac:dyDescent="0.55000000000000004">
      <c r="B41" s="385" t="s">
        <v>224</v>
      </c>
      <c r="C41" s="386"/>
      <c r="D41" s="386"/>
      <c r="E41" s="386"/>
      <c r="F41" s="401" t="s">
        <v>402</v>
      </c>
      <c r="G41" s="402"/>
      <c r="H41" s="402"/>
      <c r="I41" s="402"/>
      <c r="J41" s="396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8"/>
    </row>
    <row r="42" spans="2:21" s="155" customFormat="1" ht="21" customHeight="1" x14ac:dyDescent="0.55000000000000004">
      <c r="B42" s="387" t="s">
        <v>400</v>
      </c>
      <c r="C42" s="388"/>
      <c r="D42" s="388"/>
      <c r="E42" s="388"/>
      <c r="F42" s="349" t="s">
        <v>407</v>
      </c>
      <c r="G42" s="350"/>
      <c r="H42" s="350"/>
      <c r="I42" s="350"/>
      <c r="J42" s="396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8"/>
    </row>
    <row r="43" spans="2:21" s="155" customFormat="1" ht="21" customHeight="1" x14ac:dyDescent="0.55000000000000004">
      <c r="B43" s="232" t="s">
        <v>100</v>
      </c>
      <c r="C43" s="233"/>
      <c r="D43" s="233"/>
      <c r="E43" s="233"/>
      <c r="F43" s="236" t="s">
        <v>128</v>
      </c>
      <c r="G43" s="233"/>
      <c r="H43" s="233"/>
      <c r="I43" s="233"/>
      <c r="J43" s="396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8"/>
    </row>
    <row r="44" spans="2:21" s="155" customFormat="1" ht="21" customHeight="1" x14ac:dyDescent="0.55000000000000004">
      <c r="B44" s="219" t="s">
        <v>178</v>
      </c>
      <c r="C44" s="220"/>
      <c r="D44" s="220"/>
      <c r="E44" s="220"/>
      <c r="F44" s="221" t="s">
        <v>205</v>
      </c>
      <c r="G44" s="220"/>
      <c r="H44" s="220"/>
      <c r="I44" s="220"/>
      <c r="J44" s="389" t="s">
        <v>107</v>
      </c>
      <c r="K44" s="390"/>
      <c r="L44" s="390"/>
      <c r="M44" s="390"/>
      <c r="N44" s="390"/>
      <c r="O44" s="390"/>
      <c r="P44" s="390"/>
      <c r="Q44" s="390"/>
      <c r="R44" s="390"/>
      <c r="S44" s="171"/>
      <c r="T44" s="171"/>
      <c r="U44" s="180"/>
    </row>
    <row r="45" spans="2:21" s="108" customFormat="1" ht="12.9" customHeight="1" x14ac:dyDescent="0.25">
      <c r="B45" s="130" t="s">
        <v>45</v>
      </c>
      <c r="C45" s="131">
        <f>第五週明細!W12</f>
        <v>756.2</v>
      </c>
      <c r="D45" s="132" t="s">
        <v>9</v>
      </c>
      <c r="E45" s="133">
        <f>第五週明細!W8</f>
        <v>23</v>
      </c>
      <c r="F45" s="132" t="s">
        <v>45</v>
      </c>
      <c r="G45" s="131">
        <f>第五週明細!W20</f>
        <v>720.1</v>
      </c>
      <c r="H45" s="132" t="s">
        <v>9</v>
      </c>
      <c r="I45" s="133">
        <f>第五週明細!W16</f>
        <v>24.5</v>
      </c>
      <c r="J45" s="389"/>
      <c r="K45" s="390"/>
      <c r="L45" s="390"/>
      <c r="M45" s="390"/>
      <c r="N45" s="390"/>
      <c r="O45" s="390"/>
      <c r="P45" s="390"/>
      <c r="Q45" s="390"/>
      <c r="R45" s="390"/>
      <c r="S45" s="171"/>
      <c r="T45" s="171"/>
      <c r="U45" s="180"/>
    </row>
    <row r="46" spans="2:21" s="108" customFormat="1" ht="12.9" customHeight="1" thickBot="1" x14ac:dyDescent="0.3">
      <c r="B46" s="136" t="s">
        <v>7</v>
      </c>
      <c r="C46" s="137">
        <f>第五週明細!W6</f>
        <v>109.5</v>
      </c>
      <c r="D46" s="138" t="s">
        <v>11</v>
      </c>
      <c r="E46" s="139">
        <f>第五週明細!W10</f>
        <v>27.8</v>
      </c>
      <c r="F46" s="138" t="s">
        <v>7</v>
      </c>
      <c r="G46" s="137">
        <f>第五週明細!W14</f>
        <v>97.5</v>
      </c>
      <c r="H46" s="138" t="s">
        <v>11</v>
      </c>
      <c r="I46" s="139">
        <f>第五週明細!W18</f>
        <v>27.4</v>
      </c>
      <c r="J46" s="391"/>
      <c r="K46" s="392"/>
      <c r="L46" s="392"/>
      <c r="M46" s="392"/>
      <c r="N46" s="392"/>
      <c r="O46" s="392"/>
      <c r="P46" s="392"/>
      <c r="Q46" s="392"/>
      <c r="R46" s="392"/>
      <c r="S46" s="174"/>
      <c r="T46" s="174"/>
      <c r="U46" s="181"/>
    </row>
  </sheetData>
  <mergeCells count="161">
    <mergeCell ref="B40:E40"/>
    <mergeCell ref="B41:E41"/>
    <mergeCell ref="B42:E42"/>
    <mergeCell ref="B43:E43"/>
    <mergeCell ref="B44:E44"/>
    <mergeCell ref="J44:R46"/>
    <mergeCell ref="J38:U43"/>
    <mergeCell ref="B38:E38"/>
    <mergeCell ref="B39:E39"/>
    <mergeCell ref="F38:I38"/>
    <mergeCell ref="F39:I39"/>
    <mergeCell ref="F40:I40"/>
    <mergeCell ref="F41:I41"/>
    <mergeCell ref="F42:I42"/>
    <mergeCell ref="F43:I43"/>
    <mergeCell ref="F44:I44"/>
    <mergeCell ref="B1:F1"/>
    <mergeCell ref="J1:M1"/>
    <mergeCell ref="N1:P1"/>
    <mergeCell ref="R32:U32"/>
    <mergeCell ref="R31:U31"/>
    <mergeCell ref="R34:U34"/>
    <mergeCell ref="R33:U33"/>
    <mergeCell ref="R35:U35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F18:I18"/>
    <mergeCell ref="F19:I19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B32:E32"/>
    <mergeCell ref="F32:I32"/>
    <mergeCell ref="J32:M32"/>
    <mergeCell ref="N32:Q32"/>
    <mergeCell ref="B35:E35"/>
    <mergeCell ref="F35:I35"/>
    <mergeCell ref="J35:M35"/>
    <mergeCell ref="N35:Q35"/>
    <mergeCell ref="B33:E33"/>
    <mergeCell ref="F33:I33"/>
    <mergeCell ref="J33:M33"/>
    <mergeCell ref="N33:Q33"/>
    <mergeCell ref="B34:E34"/>
    <mergeCell ref="F34:I34"/>
    <mergeCell ref="J34:M34"/>
    <mergeCell ref="N34:Q34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topLeftCell="A27" zoomScale="75" zoomScaleNormal="75" workbookViewId="0">
      <selection activeCell="W46" sqref="W46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 x14ac:dyDescent="0.7">
      <c r="B1" s="419" t="s">
        <v>452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"/>
      <c r="AB1" s="6"/>
    </row>
    <row r="2" spans="2:34" s="5" customFormat="1" ht="9.75" customHeight="1" x14ac:dyDescent="0.6">
      <c r="B2" s="420"/>
      <c r="C2" s="421"/>
      <c r="D2" s="421"/>
      <c r="E2" s="421"/>
      <c r="F2" s="421"/>
      <c r="G2" s="42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 x14ac:dyDescent="0.6">
      <c r="B3" s="95" t="s">
        <v>43</v>
      </c>
      <c r="C3" s="11"/>
      <c r="D3" s="12"/>
      <c r="E3" s="12"/>
      <c r="F3" s="12"/>
      <c r="G3" s="422" t="s">
        <v>129</v>
      </c>
      <c r="H3" s="422"/>
      <c r="I3" s="422"/>
      <c r="J3" s="422"/>
      <c r="K3" s="422"/>
      <c r="L3" s="422"/>
      <c r="M3" s="42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 x14ac:dyDescent="0.4">
      <c r="B5" s="34">
        <v>10</v>
      </c>
      <c r="C5" s="403"/>
      <c r="D5" s="35" t="str">
        <f>'112.10月菜單'!B3</f>
        <v>香Q米飯</v>
      </c>
      <c r="E5" s="35" t="s">
        <v>57</v>
      </c>
      <c r="F5" s="1" t="s">
        <v>16</v>
      </c>
      <c r="G5" s="107" t="str">
        <f>'112.10月菜單'!B4</f>
        <v>雙拼魚條(炸)(海)(豆)</v>
      </c>
      <c r="H5" s="35" t="s">
        <v>420</v>
      </c>
      <c r="I5" s="1" t="s">
        <v>16</v>
      </c>
      <c r="J5" s="35" t="str">
        <f>'112.10月菜單'!B5</f>
        <v>咖哩肉丁</v>
      </c>
      <c r="K5" s="35" t="s">
        <v>419</v>
      </c>
      <c r="L5" s="1" t="s">
        <v>16</v>
      </c>
      <c r="M5" s="35" t="str">
        <f>'112.10月菜單'!B6</f>
        <v>彩頭燒</v>
      </c>
      <c r="N5" s="35" t="s">
        <v>51</v>
      </c>
      <c r="O5" s="1" t="s">
        <v>16</v>
      </c>
      <c r="P5" s="35" t="str">
        <f>'112.10月菜單'!B7</f>
        <v>深色蔬菜</v>
      </c>
      <c r="Q5" s="35" t="s">
        <v>58</v>
      </c>
      <c r="R5" s="1" t="s">
        <v>16</v>
      </c>
      <c r="S5" s="35" t="str">
        <f>'112.10月菜單'!B8</f>
        <v>竹筍肉絲湯</v>
      </c>
      <c r="T5" s="35" t="s">
        <v>56</v>
      </c>
      <c r="U5" s="1" t="s">
        <v>16</v>
      </c>
      <c r="V5" s="404"/>
      <c r="W5" s="36" t="s">
        <v>44</v>
      </c>
      <c r="X5" s="37" t="s">
        <v>19</v>
      </c>
      <c r="Y5" s="38">
        <v>5.5</v>
      </c>
      <c r="Z5" s="18"/>
      <c r="AA5" s="18"/>
      <c r="AB5" s="19"/>
      <c r="AC5" s="18"/>
      <c r="AD5" s="18"/>
      <c r="AE5" s="18"/>
      <c r="AF5" s="18"/>
    </row>
    <row r="6" spans="2:34" ht="27.9" customHeight="1" x14ac:dyDescent="0.4">
      <c r="B6" s="40" t="s">
        <v>8</v>
      </c>
      <c r="C6" s="403"/>
      <c r="D6" s="3" t="s">
        <v>59</v>
      </c>
      <c r="E6" s="3"/>
      <c r="F6" s="3">
        <v>100</v>
      </c>
      <c r="G6" s="111" t="s">
        <v>293</v>
      </c>
      <c r="H6" s="111" t="s">
        <v>163</v>
      </c>
      <c r="I6" s="111">
        <v>60</v>
      </c>
      <c r="J6" s="2" t="s">
        <v>148</v>
      </c>
      <c r="K6" s="3"/>
      <c r="L6" s="2">
        <v>45</v>
      </c>
      <c r="M6" s="2" t="s">
        <v>246</v>
      </c>
      <c r="N6" s="3"/>
      <c r="O6" s="2">
        <v>40</v>
      </c>
      <c r="P6" s="2" t="s">
        <v>102</v>
      </c>
      <c r="Q6" s="2"/>
      <c r="R6" s="2">
        <v>80</v>
      </c>
      <c r="S6" s="3" t="s">
        <v>137</v>
      </c>
      <c r="T6" s="2"/>
      <c r="U6" s="2">
        <v>30</v>
      </c>
      <c r="V6" s="405"/>
      <c r="W6" s="105">
        <v>105.5</v>
      </c>
      <c r="X6" s="41" t="s">
        <v>25</v>
      </c>
      <c r="Y6" s="42">
        <v>2.2000000000000002</v>
      </c>
      <c r="Z6" s="17"/>
      <c r="AA6" s="43"/>
      <c r="AC6" s="19"/>
      <c r="AD6" s="19"/>
      <c r="AE6" s="19"/>
      <c r="AF6" s="19"/>
    </row>
    <row r="7" spans="2:34" ht="27.9" customHeight="1" x14ac:dyDescent="0.4">
      <c r="B7" s="40">
        <v>2</v>
      </c>
      <c r="C7" s="403"/>
      <c r="D7" s="3"/>
      <c r="E7" s="3"/>
      <c r="F7" s="3"/>
      <c r="G7" s="111" t="s">
        <v>257</v>
      </c>
      <c r="H7" s="111" t="s">
        <v>93</v>
      </c>
      <c r="I7" s="111">
        <v>15</v>
      </c>
      <c r="J7" s="2" t="s">
        <v>136</v>
      </c>
      <c r="K7" s="2"/>
      <c r="L7" s="2">
        <v>20</v>
      </c>
      <c r="M7" s="408" t="s">
        <v>142</v>
      </c>
      <c r="N7" s="409"/>
      <c r="O7" s="2">
        <v>10</v>
      </c>
      <c r="P7" s="2"/>
      <c r="Q7" s="2"/>
      <c r="R7" s="2"/>
      <c r="S7" s="408" t="s">
        <v>138</v>
      </c>
      <c r="T7" s="409"/>
      <c r="U7" s="2">
        <v>5</v>
      </c>
      <c r="V7" s="405"/>
      <c r="W7" s="45" t="s">
        <v>46</v>
      </c>
      <c r="X7" s="46" t="s">
        <v>27</v>
      </c>
      <c r="Y7" s="42">
        <v>1.6</v>
      </c>
      <c r="Z7" s="18"/>
      <c r="AA7" s="47"/>
      <c r="AC7" s="48"/>
      <c r="AD7" s="19"/>
      <c r="AE7" s="19"/>
      <c r="AF7" s="49"/>
    </row>
    <row r="8" spans="2:34" ht="27.9" customHeight="1" x14ac:dyDescent="0.4">
      <c r="B8" s="40" t="s">
        <v>10</v>
      </c>
      <c r="C8" s="403"/>
      <c r="D8" s="3"/>
      <c r="E8" s="3"/>
      <c r="F8" s="3"/>
      <c r="G8" s="2"/>
      <c r="H8" s="50"/>
      <c r="I8" s="2"/>
      <c r="J8" s="2" t="s">
        <v>135</v>
      </c>
      <c r="K8" s="50"/>
      <c r="L8" s="2">
        <v>5</v>
      </c>
      <c r="M8" s="2" t="s">
        <v>354</v>
      </c>
      <c r="N8" s="50"/>
      <c r="O8" s="2">
        <v>10</v>
      </c>
      <c r="P8" s="2"/>
      <c r="Q8" s="50"/>
      <c r="R8" s="2"/>
      <c r="S8" s="3"/>
      <c r="T8" s="2"/>
      <c r="U8" s="2"/>
      <c r="V8" s="405"/>
      <c r="W8" s="101">
        <v>23.5</v>
      </c>
      <c r="X8" s="46" t="s">
        <v>30</v>
      </c>
      <c r="Y8" s="42">
        <v>2.5</v>
      </c>
      <c r="Z8" s="17"/>
      <c r="AC8" s="19"/>
      <c r="AD8" s="19"/>
      <c r="AE8" s="19"/>
      <c r="AF8" s="19"/>
      <c r="AG8" s="90"/>
      <c r="AH8" s="119"/>
    </row>
    <row r="9" spans="2:34" ht="27.9" customHeight="1" x14ac:dyDescent="0.3">
      <c r="B9" s="407" t="s">
        <v>37</v>
      </c>
      <c r="C9" s="403"/>
      <c r="D9" s="3"/>
      <c r="E9" s="3"/>
      <c r="F9" s="3"/>
      <c r="G9" s="2"/>
      <c r="H9" s="50"/>
      <c r="I9" s="2"/>
      <c r="J9" s="2" t="s">
        <v>243</v>
      </c>
      <c r="K9" s="50"/>
      <c r="L9" s="2">
        <v>1</v>
      </c>
      <c r="M9" s="2" t="s">
        <v>247</v>
      </c>
      <c r="N9" s="100"/>
      <c r="O9" s="2">
        <v>5</v>
      </c>
      <c r="P9" s="2"/>
      <c r="Q9" s="50"/>
      <c r="R9" s="2"/>
      <c r="S9" s="2"/>
      <c r="T9" s="3"/>
      <c r="U9" s="2"/>
      <c r="V9" s="405"/>
      <c r="W9" s="45" t="s">
        <v>47</v>
      </c>
      <c r="X9" s="46" t="s">
        <v>33</v>
      </c>
      <c r="Y9" s="42">
        <v>0</v>
      </c>
      <c r="Z9" s="18"/>
      <c r="AC9" s="19"/>
      <c r="AD9" s="19"/>
      <c r="AE9" s="19"/>
      <c r="AF9" s="19"/>
      <c r="AG9" s="104"/>
      <c r="AH9" s="119"/>
    </row>
    <row r="10" spans="2:34" ht="27.9" customHeight="1" x14ac:dyDescent="0.4">
      <c r="B10" s="407"/>
      <c r="C10" s="403"/>
      <c r="D10" s="3"/>
      <c r="E10" s="3"/>
      <c r="F10" s="3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/>
      <c r="T10" s="3"/>
      <c r="U10" s="3"/>
      <c r="V10" s="405"/>
      <c r="W10" s="101">
        <v>27.5</v>
      </c>
      <c r="X10" s="94" t="s">
        <v>42</v>
      </c>
      <c r="Y10" s="51">
        <v>0</v>
      </c>
      <c r="Z10" s="17"/>
      <c r="AG10" s="105"/>
    </row>
    <row r="11" spans="2:34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100"/>
      <c r="O11" s="2"/>
      <c r="P11" s="2"/>
      <c r="Q11" s="50"/>
      <c r="R11" s="2"/>
      <c r="S11" s="2"/>
      <c r="T11" s="50"/>
      <c r="U11" s="2"/>
      <c r="V11" s="405"/>
      <c r="W11" s="45" t="s">
        <v>12</v>
      </c>
      <c r="X11" s="54"/>
      <c r="Y11" s="42"/>
      <c r="Z11" s="18"/>
      <c r="AG11" s="104"/>
    </row>
    <row r="12" spans="2:34" ht="27.9" customHeight="1" x14ac:dyDescent="0.4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100"/>
      <c r="O12" s="2"/>
      <c r="P12" s="2"/>
      <c r="Q12" s="50"/>
      <c r="R12" s="2"/>
      <c r="S12" s="2"/>
      <c r="T12" s="50"/>
      <c r="U12" s="2"/>
      <c r="V12" s="406"/>
      <c r="W12" s="102">
        <f>W6*4+W10*4+W8*9</f>
        <v>743.5</v>
      </c>
      <c r="X12" s="58"/>
      <c r="Y12" s="59"/>
      <c r="Z12" s="17"/>
      <c r="AC12" s="57"/>
      <c r="AD12" s="57"/>
      <c r="AE12" s="57"/>
      <c r="AG12" s="106"/>
    </row>
    <row r="13" spans="2:34" s="39" customFormat="1" ht="27.9" customHeight="1" x14ac:dyDescent="0.4">
      <c r="B13" s="34">
        <v>10</v>
      </c>
      <c r="C13" s="403"/>
      <c r="D13" s="35" t="str">
        <f>'112.10月菜單'!F3</f>
        <v>小米飯</v>
      </c>
      <c r="E13" s="35" t="s">
        <v>57</v>
      </c>
      <c r="F13" s="35"/>
      <c r="G13" s="35" t="str">
        <f>'112.10月菜單'!F4</f>
        <v>檸檬雞翅</v>
      </c>
      <c r="H13" s="35" t="s">
        <v>421</v>
      </c>
      <c r="I13" s="35"/>
      <c r="J13" s="35" t="str">
        <f>'112.10月菜單'!F5</f>
        <v>滷蛋(加)</v>
      </c>
      <c r="K13" s="35" t="s">
        <v>423</v>
      </c>
      <c r="L13" s="35"/>
      <c r="M13" s="35" t="str">
        <f>'112.10月菜單'!F6</f>
        <v>酸菜豬肉鍋(醃)</v>
      </c>
      <c r="N13" s="35" t="s">
        <v>70</v>
      </c>
      <c r="O13" s="35"/>
      <c r="P13" s="35" t="str">
        <f>'112.10月菜單'!F7</f>
        <v>淺色蔬菜</v>
      </c>
      <c r="Q13" s="35" t="s">
        <v>58</v>
      </c>
      <c r="R13" s="35"/>
      <c r="S13" s="35" t="str">
        <f>'112.10月菜單'!F8</f>
        <v>味噌海芽湯/獎勵金豆奶</v>
      </c>
      <c r="T13" s="35" t="s">
        <v>56</v>
      </c>
      <c r="U13" s="35"/>
      <c r="V13" s="404" t="s">
        <v>444</v>
      </c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 x14ac:dyDescent="0.4">
      <c r="B14" s="40" t="s">
        <v>8</v>
      </c>
      <c r="C14" s="403"/>
      <c r="D14" s="2" t="s">
        <v>139</v>
      </c>
      <c r="E14" s="2"/>
      <c r="F14" s="2">
        <v>40</v>
      </c>
      <c r="G14" s="182" t="s">
        <v>248</v>
      </c>
      <c r="H14" s="183"/>
      <c r="I14" s="2">
        <v>60</v>
      </c>
      <c r="J14" s="182" t="s">
        <v>422</v>
      </c>
      <c r="K14" s="183" t="s">
        <v>424</v>
      </c>
      <c r="L14" s="2">
        <v>55</v>
      </c>
      <c r="M14" s="3" t="s">
        <v>140</v>
      </c>
      <c r="N14" s="2" t="s">
        <v>89</v>
      </c>
      <c r="O14" s="2">
        <v>10</v>
      </c>
      <c r="P14" s="2" t="s">
        <v>102</v>
      </c>
      <c r="Q14" s="2"/>
      <c r="R14" s="2">
        <v>80</v>
      </c>
      <c r="S14" s="78" t="s">
        <v>64</v>
      </c>
      <c r="T14" s="2"/>
      <c r="U14" s="2">
        <v>1</v>
      </c>
      <c r="V14" s="405"/>
      <c r="W14" s="105">
        <v>98</v>
      </c>
      <c r="X14" s="41" t="s">
        <v>25</v>
      </c>
      <c r="Y14" s="42">
        <v>2.4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 x14ac:dyDescent="0.4">
      <c r="B15" s="40">
        <v>3</v>
      </c>
      <c r="C15" s="403"/>
      <c r="D15" s="3" t="s">
        <v>83</v>
      </c>
      <c r="E15" s="2"/>
      <c r="F15" s="2">
        <v>60</v>
      </c>
      <c r="G15" s="111"/>
      <c r="H15" s="111"/>
      <c r="I15" s="111"/>
      <c r="J15" s="2"/>
      <c r="K15" s="98"/>
      <c r="L15" s="2"/>
      <c r="M15" s="3" t="s">
        <v>141</v>
      </c>
      <c r="N15" s="98"/>
      <c r="O15" s="2">
        <v>60</v>
      </c>
      <c r="P15" s="2"/>
      <c r="Q15" s="2"/>
      <c r="R15" s="2"/>
      <c r="S15" s="3" t="s">
        <v>144</v>
      </c>
      <c r="T15" s="2"/>
      <c r="U15" s="2">
        <v>5</v>
      </c>
      <c r="V15" s="405"/>
      <c r="W15" s="45" t="s">
        <v>46</v>
      </c>
      <c r="X15" s="46" t="s">
        <v>115</v>
      </c>
      <c r="Y15" s="42">
        <v>1.6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 x14ac:dyDescent="0.4">
      <c r="B16" s="40" t="s">
        <v>10</v>
      </c>
      <c r="C16" s="403"/>
      <c r="D16" s="50"/>
      <c r="E16" s="50"/>
      <c r="F16" s="2"/>
      <c r="G16" s="2"/>
      <c r="H16" s="50"/>
      <c r="I16" s="2"/>
      <c r="J16" s="2"/>
      <c r="K16" s="2"/>
      <c r="L16" s="2"/>
      <c r="M16" s="408" t="s">
        <v>142</v>
      </c>
      <c r="N16" s="409"/>
      <c r="O16" s="2">
        <v>10</v>
      </c>
      <c r="P16" s="2"/>
      <c r="Q16" s="50"/>
      <c r="R16" s="2"/>
      <c r="S16" s="3" t="s">
        <v>145</v>
      </c>
      <c r="T16" s="2"/>
      <c r="U16" s="2">
        <v>1</v>
      </c>
      <c r="V16" s="405"/>
      <c r="W16" s="101">
        <v>24.5</v>
      </c>
      <c r="X16" s="46" t="s">
        <v>30</v>
      </c>
      <c r="Y16" s="42">
        <v>2.5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 x14ac:dyDescent="0.3">
      <c r="B17" s="407" t="s">
        <v>38</v>
      </c>
      <c r="C17" s="403"/>
      <c r="D17" s="50"/>
      <c r="E17" s="50"/>
      <c r="F17" s="2"/>
      <c r="G17" s="2"/>
      <c r="H17" s="50"/>
      <c r="I17" s="2"/>
      <c r="J17" s="2"/>
      <c r="K17" s="2"/>
      <c r="L17" s="2"/>
      <c r="M17" s="3" t="s">
        <v>143</v>
      </c>
      <c r="N17" s="50"/>
      <c r="O17" s="2">
        <v>3</v>
      </c>
      <c r="P17" s="2"/>
      <c r="Q17" s="50"/>
      <c r="R17" s="2"/>
      <c r="S17" s="3"/>
      <c r="T17" s="98"/>
      <c r="U17" s="2"/>
      <c r="V17" s="405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 x14ac:dyDescent="0.4">
      <c r="B18" s="407"/>
      <c r="C18" s="403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S18" s="3"/>
      <c r="T18" s="50"/>
      <c r="U18" s="2"/>
      <c r="V18" s="405"/>
      <c r="W18" s="101">
        <v>27.9</v>
      </c>
      <c r="X18" s="94" t="s">
        <v>116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405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6"/>
      <c r="W20" s="102">
        <f>W14*4+W18*4+W16*9</f>
        <v>724.1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 x14ac:dyDescent="0.4">
      <c r="B21" s="60">
        <v>10</v>
      </c>
      <c r="C21" s="403"/>
      <c r="D21" s="35" t="str">
        <f>'112.10月菜單'!J3</f>
        <v>香Q米飯</v>
      </c>
      <c r="E21" s="35" t="s">
        <v>15</v>
      </c>
      <c r="F21" s="35"/>
      <c r="G21" s="35" t="str">
        <f>'112.10月菜單'!J4</f>
        <v>黃金雞堡(加)</v>
      </c>
      <c r="H21" s="35" t="s">
        <v>250</v>
      </c>
      <c r="I21" s="35"/>
      <c r="J21" s="35" t="str">
        <f>'112.10月菜單'!J5</f>
        <v>京醬肉絲(豆)</v>
      </c>
      <c r="K21" s="35" t="s">
        <v>17</v>
      </c>
      <c r="L21" s="35"/>
      <c r="M21" s="35" t="str">
        <f>'112.10月菜單'!J6</f>
        <v>炸醬高麗菜</v>
      </c>
      <c r="N21" s="35" t="s">
        <v>96</v>
      </c>
      <c r="O21" s="35"/>
      <c r="P21" s="35" t="str">
        <f>'112.10月菜單'!J7</f>
        <v>深色蔬菜</v>
      </c>
      <c r="Q21" s="35" t="s">
        <v>97</v>
      </c>
      <c r="R21" s="35"/>
      <c r="S21" s="35" t="str">
        <f>'112.10月菜單'!J8</f>
        <v>玉米濃湯(芡)</v>
      </c>
      <c r="T21" s="35" t="s">
        <v>147</v>
      </c>
      <c r="U21" s="35"/>
      <c r="V21" s="404"/>
      <c r="W21" s="36" t="s">
        <v>44</v>
      </c>
      <c r="X21" s="37" t="s">
        <v>19</v>
      </c>
      <c r="Y21" s="38">
        <v>5.4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 x14ac:dyDescent="0.55000000000000004">
      <c r="B22" s="61" t="s">
        <v>8</v>
      </c>
      <c r="C22" s="403"/>
      <c r="D22" s="3" t="s">
        <v>24</v>
      </c>
      <c r="E22" s="2"/>
      <c r="F22" s="2">
        <v>80</v>
      </c>
      <c r="G22" s="2" t="s">
        <v>251</v>
      </c>
      <c r="H22" s="2" t="s">
        <v>252</v>
      </c>
      <c r="I22" s="2">
        <v>30</v>
      </c>
      <c r="J22" s="2" t="s">
        <v>281</v>
      </c>
      <c r="K22" s="2" t="s">
        <v>93</v>
      </c>
      <c r="L22" s="2">
        <v>30</v>
      </c>
      <c r="M22" s="2" t="s">
        <v>253</v>
      </c>
      <c r="N22" s="2"/>
      <c r="O22" s="2">
        <v>3</v>
      </c>
      <c r="P22" s="2" t="s">
        <v>102</v>
      </c>
      <c r="Q22" s="2"/>
      <c r="R22" s="2">
        <v>80</v>
      </c>
      <c r="S22" s="2" t="s">
        <v>146</v>
      </c>
      <c r="T22" s="2"/>
      <c r="U22" s="2">
        <v>20</v>
      </c>
      <c r="V22" s="405"/>
      <c r="W22" s="105">
        <v>103.5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 x14ac:dyDescent="0.4">
      <c r="B23" s="61">
        <v>4</v>
      </c>
      <c r="C23" s="403"/>
      <c r="D23" s="2"/>
      <c r="E23" s="3"/>
      <c r="F23" s="2"/>
      <c r="G23" s="2"/>
      <c r="H23" s="2"/>
      <c r="I23" s="2"/>
      <c r="J23" s="408" t="s">
        <v>138</v>
      </c>
      <c r="K23" s="409"/>
      <c r="L23" s="2">
        <v>30</v>
      </c>
      <c r="M23" s="170" t="s">
        <v>254</v>
      </c>
      <c r="N23" s="184"/>
      <c r="O23" s="2">
        <v>1</v>
      </c>
      <c r="P23" s="2"/>
      <c r="Q23" s="2"/>
      <c r="R23" s="2"/>
      <c r="S23" s="2" t="s">
        <v>109</v>
      </c>
      <c r="T23" s="98"/>
      <c r="U23" s="2">
        <v>1</v>
      </c>
      <c r="V23" s="405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 x14ac:dyDescent="0.55000000000000004">
      <c r="B24" s="61" t="s">
        <v>10</v>
      </c>
      <c r="C24" s="403"/>
      <c r="D24" s="3"/>
      <c r="E24" s="3"/>
      <c r="F24" s="3"/>
      <c r="G24" s="2"/>
      <c r="H24" s="50"/>
      <c r="I24" s="2"/>
      <c r="J24" s="2"/>
      <c r="K24" s="2"/>
      <c r="L24" s="2"/>
      <c r="M24" s="2" t="s">
        <v>256</v>
      </c>
      <c r="N24" s="50"/>
      <c r="O24" s="2">
        <v>70</v>
      </c>
      <c r="P24" s="2"/>
      <c r="Q24" s="50"/>
      <c r="R24" s="2"/>
      <c r="S24" s="2"/>
      <c r="T24" s="98"/>
      <c r="U24" s="2"/>
      <c r="V24" s="405"/>
      <c r="W24" s="101">
        <v>23.5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 x14ac:dyDescent="0.3">
      <c r="B25" s="415" t="s">
        <v>39</v>
      </c>
      <c r="C25" s="403"/>
      <c r="D25" s="3"/>
      <c r="E25" s="3"/>
      <c r="F25" s="3"/>
      <c r="G25" s="2"/>
      <c r="H25" s="50"/>
      <c r="I25" s="2"/>
      <c r="J25" s="2"/>
      <c r="K25" s="100"/>
      <c r="L25" s="2"/>
      <c r="M25" s="2" t="s">
        <v>255</v>
      </c>
      <c r="N25" s="50"/>
      <c r="O25" s="2">
        <v>3</v>
      </c>
      <c r="P25" s="2"/>
      <c r="Q25" s="50"/>
      <c r="R25" s="2"/>
      <c r="S25" s="2"/>
      <c r="T25" s="98"/>
      <c r="U25" s="2"/>
      <c r="V25" s="405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 x14ac:dyDescent="0.55000000000000004">
      <c r="B26" s="415"/>
      <c r="C26" s="403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405"/>
      <c r="W26" s="101">
        <v>27.7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 x14ac:dyDescent="0.3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05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 x14ac:dyDescent="0.6">
      <c r="B28" s="74"/>
      <c r="C28" s="75"/>
      <c r="D28" s="10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6"/>
      <c r="W28" s="102">
        <f>W22*4+W26*4+W24*9</f>
        <v>736.3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 x14ac:dyDescent="0.4">
      <c r="B29" s="34">
        <v>10</v>
      </c>
      <c r="C29" s="403"/>
      <c r="D29" s="110" t="str">
        <f>'112.10月菜單'!N3</f>
        <v>地瓜飯</v>
      </c>
      <c r="E29" s="110" t="s">
        <v>15</v>
      </c>
      <c r="F29" s="110"/>
      <c r="G29" s="110" t="str">
        <f>'112.10月菜單'!N4</f>
        <v>醬爆肉片</v>
      </c>
      <c r="H29" s="110" t="s">
        <v>249</v>
      </c>
      <c r="I29" s="110"/>
      <c r="J29" s="110" t="str">
        <f>'112.10月菜單'!N5</f>
        <v>椒鹽豆腐(豆)</v>
      </c>
      <c r="K29" s="110" t="s">
        <v>17</v>
      </c>
      <c r="L29" s="123"/>
      <c r="M29" s="124" t="str">
        <f>'112.10月菜單'!N6</f>
        <v>雙絲炒蛋</v>
      </c>
      <c r="N29" s="110" t="s">
        <v>430</v>
      </c>
      <c r="O29" s="110"/>
      <c r="P29" s="110" t="str">
        <f>'112.10月菜單'!N7</f>
        <v>有機蔬菜</v>
      </c>
      <c r="Q29" s="110" t="s">
        <v>18</v>
      </c>
      <c r="R29" s="110"/>
      <c r="S29" s="110" t="str">
        <f>'112.10月菜單'!N8</f>
        <v>綠豆湯</v>
      </c>
      <c r="T29" s="110" t="s">
        <v>17</v>
      </c>
      <c r="U29" s="110"/>
      <c r="V29" s="410"/>
      <c r="W29" s="36" t="s">
        <v>44</v>
      </c>
      <c r="X29" s="37" t="s">
        <v>19</v>
      </c>
      <c r="Y29" s="38">
        <v>5.5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 x14ac:dyDescent="0.4">
      <c r="B30" s="40" t="s">
        <v>8</v>
      </c>
      <c r="C30" s="403"/>
      <c r="D30" s="2" t="s">
        <v>53</v>
      </c>
      <c r="E30" s="3"/>
      <c r="F30" s="2">
        <v>55</v>
      </c>
      <c r="G30" s="413" t="s">
        <v>431</v>
      </c>
      <c r="H30" s="414"/>
      <c r="I30" s="111">
        <v>50</v>
      </c>
      <c r="J30" s="111" t="s">
        <v>257</v>
      </c>
      <c r="K30" s="111" t="s">
        <v>258</v>
      </c>
      <c r="L30" s="111">
        <v>40</v>
      </c>
      <c r="M30" s="111" t="s">
        <v>427</v>
      </c>
      <c r="N30" s="147"/>
      <c r="O30" s="111">
        <v>50</v>
      </c>
      <c r="P30" s="2" t="s">
        <v>102</v>
      </c>
      <c r="Q30" s="2"/>
      <c r="R30" s="2">
        <v>80</v>
      </c>
      <c r="S30" s="111" t="s">
        <v>446</v>
      </c>
      <c r="T30" s="111"/>
      <c r="U30" s="111">
        <v>10</v>
      </c>
      <c r="V30" s="411"/>
      <c r="W30" s="105">
        <v>105</v>
      </c>
      <c r="X30" s="41" t="s">
        <v>25</v>
      </c>
      <c r="Y30" s="42">
        <v>2.2999999999999998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 x14ac:dyDescent="0.4">
      <c r="B31" s="40">
        <v>5</v>
      </c>
      <c r="C31" s="403"/>
      <c r="D31" s="2" t="s">
        <v>24</v>
      </c>
      <c r="E31" s="3"/>
      <c r="F31" s="2">
        <v>80</v>
      </c>
      <c r="G31" s="166" t="s">
        <v>432</v>
      </c>
      <c r="H31" s="167"/>
      <c r="I31" s="111">
        <v>1</v>
      </c>
      <c r="J31" s="166"/>
      <c r="K31" s="167"/>
      <c r="L31" s="111"/>
      <c r="M31" s="3" t="s">
        <v>428</v>
      </c>
      <c r="N31" s="111"/>
      <c r="O31" s="111">
        <v>30</v>
      </c>
      <c r="P31" s="111"/>
      <c r="Q31" s="111"/>
      <c r="R31" s="111"/>
      <c r="S31" s="170" t="s">
        <v>445</v>
      </c>
      <c r="T31" s="184"/>
      <c r="U31" s="111">
        <v>10</v>
      </c>
      <c r="V31" s="411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 x14ac:dyDescent="0.4">
      <c r="B32" s="40" t="s">
        <v>10</v>
      </c>
      <c r="C32" s="403"/>
      <c r="D32" s="3"/>
      <c r="E32" s="3"/>
      <c r="F32" s="3"/>
      <c r="G32" s="111"/>
      <c r="H32" s="112"/>
      <c r="I32" s="111"/>
      <c r="J32" s="111"/>
      <c r="K32" s="112"/>
      <c r="L32" s="111"/>
      <c r="M32" s="3" t="s">
        <v>429</v>
      </c>
      <c r="N32" s="111"/>
      <c r="O32" s="111">
        <v>10</v>
      </c>
      <c r="P32" s="111"/>
      <c r="Q32" s="112"/>
      <c r="R32" s="111"/>
      <c r="S32" s="113"/>
      <c r="T32" s="112"/>
      <c r="U32" s="111"/>
      <c r="V32" s="411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 x14ac:dyDescent="0.3">
      <c r="B33" s="407" t="s">
        <v>40</v>
      </c>
      <c r="C33" s="403"/>
      <c r="D33" s="3"/>
      <c r="E33" s="3"/>
      <c r="F33" s="3"/>
      <c r="G33" s="111"/>
      <c r="H33" s="112"/>
      <c r="I33" s="111"/>
      <c r="J33" s="111"/>
      <c r="K33" s="112"/>
      <c r="L33" s="111"/>
      <c r="M33" s="111"/>
      <c r="N33" s="112"/>
      <c r="O33" s="111"/>
      <c r="P33" s="111"/>
      <c r="Q33" s="112"/>
      <c r="R33" s="111"/>
      <c r="S33" s="111"/>
      <c r="T33" s="112"/>
      <c r="U33" s="111"/>
      <c r="V33" s="411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 x14ac:dyDescent="0.4">
      <c r="B34" s="407"/>
      <c r="C34" s="403"/>
      <c r="D34" s="3"/>
      <c r="E34" s="3"/>
      <c r="F34" s="3"/>
      <c r="G34" s="114"/>
      <c r="H34" s="112"/>
      <c r="I34" s="111"/>
      <c r="J34" s="111"/>
      <c r="K34" s="112"/>
      <c r="L34" s="111"/>
      <c r="M34" s="111"/>
      <c r="N34" s="112"/>
      <c r="O34" s="111"/>
      <c r="P34" s="111"/>
      <c r="Q34" s="112"/>
      <c r="R34" s="111"/>
      <c r="S34" s="111"/>
      <c r="T34" s="112"/>
      <c r="U34" s="111"/>
      <c r="V34" s="411"/>
      <c r="W34" s="101">
        <v>28.6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 x14ac:dyDescent="0.3">
      <c r="B35" s="52" t="s">
        <v>36</v>
      </c>
      <c r="C35" s="53"/>
      <c r="D35" s="3"/>
      <c r="E35" s="50"/>
      <c r="F35" s="3"/>
      <c r="G35" s="111"/>
      <c r="H35" s="112"/>
      <c r="I35" s="111"/>
      <c r="J35" s="111"/>
      <c r="K35" s="112"/>
      <c r="L35" s="111"/>
      <c r="M35" s="111"/>
      <c r="N35" s="112"/>
      <c r="O35" s="111"/>
      <c r="P35" s="111"/>
      <c r="Q35" s="112"/>
      <c r="R35" s="111"/>
      <c r="S35" s="111"/>
      <c r="T35" s="112"/>
      <c r="U35" s="111"/>
      <c r="V35" s="411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 x14ac:dyDescent="0.4">
      <c r="B36" s="55"/>
      <c r="C36" s="5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412"/>
      <c r="W36" s="102">
        <f>W30*4+W34*4+W32*9</f>
        <v>750.4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 x14ac:dyDescent="0.4">
      <c r="B37" s="34">
        <v>10</v>
      </c>
      <c r="C37" s="403"/>
      <c r="D37" s="35" t="str">
        <f>'112.10月菜單'!R3</f>
        <v>夏威夷炒飯</v>
      </c>
      <c r="E37" s="35" t="s">
        <v>108</v>
      </c>
      <c r="F37" s="35"/>
      <c r="G37" s="35" t="str">
        <f>'112.10月菜單'!R4</f>
        <v>BBQ雞腿</v>
      </c>
      <c r="H37" s="35" t="s">
        <v>94</v>
      </c>
      <c r="I37" s="35"/>
      <c r="J37" s="35" t="str">
        <f>'112.10月菜單'!R5</f>
        <v>魷魚五味(海)</v>
      </c>
      <c r="K37" s="35" t="s">
        <v>108</v>
      </c>
      <c r="L37" s="35"/>
      <c r="M37" s="35" t="str">
        <f>'112.10月菜單'!R6</f>
        <v>手工烤饅頭(冷)</v>
      </c>
      <c r="N37" s="35" t="s">
        <v>450</v>
      </c>
      <c r="O37" s="35"/>
      <c r="P37" s="35" t="str">
        <f>'112.10月菜單'!R7</f>
        <v>深色蔬菜</v>
      </c>
      <c r="Q37" s="35" t="s">
        <v>110</v>
      </c>
      <c r="R37" s="35"/>
      <c r="S37" s="35" t="str">
        <f>'112.10月菜單'!R8</f>
        <v>紫菜蛋花湯</v>
      </c>
      <c r="T37" s="35" t="s">
        <v>108</v>
      </c>
      <c r="U37" s="35"/>
      <c r="V37" s="404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 x14ac:dyDescent="0.4">
      <c r="B38" s="40" t="s">
        <v>8</v>
      </c>
      <c r="C38" s="403"/>
      <c r="D38" s="2" t="s">
        <v>24</v>
      </c>
      <c r="E38" s="3"/>
      <c r="F38" s="2">
        <v>80</v>
      </c>
      <c r="G38" s="182" t="s">
        <v>260</v>
      </c>
      <c r="H38" s="183"/>
      <c r="I38" s="2">
        <v>60</v>
      </c>
      <c r="J38" s="2" t="s">
        <v>137</v>
      </c>
      <c r="K38" s="3"/>
      <c r="L38" s="2">
        <v>50</v>
      </c>
      <c r="M38" s="2" t="s">
        <v>451</v>
      </c>
      <c r="N38" s="3" t="s">
        <v>174</v>
      </c>
      <c r="O38" s="2">
        <v>30</v>
      </c>
      <c r="P38" s="2" t="s">
        <v>112</v>
      </c>
      <c r="Q38" s="3"/>
      <c r="R38" s="2">
        <v>80</v>
      </c>
      <c r="S38" s="3" t="s">
        <v>90</v>
      </c>
      <c r="T38" s="2"/>
      <c r="U38" s="2">
        <v>1</v>
      </c>
      <c r="V38" s="405"/>
      <c r="W38" s="101">
        <v>97.5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 x14ac:dyDescent="0.4">
      <c r="B39" s="40">
        <v>6</v>
      </c>
      <c r="C39" s="403"/>
      <c r="D39" s="2" t="s">
        <v>95</v>
      </c>
      <c r="E39" s="3"/>
      <c r="F39" s="2">
        <v>10</v>
      </c>
      <c r="G39" s="2"/>
      <c r="H39" s="2"/>
      <c r="I39" s="2"/>
      <c r="J39" s="2" t="s">
        <v>262</v>
      </c>
      <c r="K39" s="3"/>
      <c r="L39" s="2">
        <v>10</v>
      </c>
      <c r="M39" s="2"/>
      <c r="N39" s="98"/>
      <c r="O39" s="2"/>
      <c r="P39" s="2"/>
      <c r="Q39" s="3"/>
      <c r="R39" s="2"/>
      <c r="S39" s="3" t="s">
        <v>111</v>
      </c>
      <c r="T39" s="2"/>
      <c r="U39" s="2">
        <v>5</v>
      </c>
      <c r="V39" s="405"/>
      <c r="W39" s="45" t="s">
        <v>46</v>
      </c>
      <c r="X39" s="46" t="s">
        <v>27</v>
      </c>
      <c r="Y39" s="42">
        <v>1.5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 x14ac:dyDescent="0.4">
      <c r="B40" s="40" t="s">
        <v>10</v>
      </c>
      <c r="C40" s="403"/>
      <c r="D40" s="3" t="s">
        <v>74</v>
      </c>
      <c r="E40" s="3"/>
      <c r="F40" s="3">
        <v>10</v>
      </c>
      <c r="G40" s="2"/>
      <c r="H40" s="50"/>
      <c r="I40" s="2"/>
      <c r="J40" s="2" t="s">
        <v>244</v>
      </c>
      <c r="K40" s="3"/>
      <c r="L40" s="2">
        <v>3</v>
      </c>
      <c r="M40" s="2"/>
      <c r="N40" s="3"/>
      <c r="O40" s="2"/>
      <c r="P40" s="2"/>
      <c r="Q40" s="3"/>
      <c r="R40" s="2"/>
      <c r="S40" s="3" t="s">
        <v>145</v>
      </c>
      <c r="T40" s="3"/>
      <c r="U40" s="3">
        <v>1</v>
      </c>
      <c r="V40" s="405"/>
      <c r="W40" s="101">
        <v>24.5</v>
      </c>
      <c r="X40" s="46" t="s">
        <v>30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 x14ac:dyDescent="0.3">
      <c r="B41" s="407" t="s">
        <v>32</v>
      </c>
      <c r="C41" s="403"/>
      <c r="D41" s="3" t="s">
        <v>109</v>
      </c>
      <c r="E41" s="3"/>
      <c r="F41" s="3">
        <v>1</v>
      </c>
      <c r="G41" s="2"/>
      <c r="H41" s="50"/>
      <c r="I41" s="2"/>
      <c r="J41" s="2" t="s">
        <v>259</v>
      </c>
      <c r="K41" s="100"/>
      <c r="L41" s="2">
        <v>1</v>
      </c>
      <c r="M41" s="2"/>
      <c r="N41" s="3"/>
      <c r="O41" s="2"/>
      <c r="P41" s="2"/>
      <c r="Q41" s="3"/>
      <c r="R41" s="2"/>
      <c r="S41" s="3"/>
      <c r="T41" s="50"/>
      <c r="U41" s="3"/>
      <c r="V41" s="405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 x14ac:dyDescent="0.4">
      <c r="B42" s="407"/>
      <c r="C42" s="403"/>
      <c r="D42" s="100" t="s">
        <v>172</v>
      </c>
      <c r="E42" s="50"/>
      <c r="F42" s="2">
        <v>5</v>
      </c>
      <c r="G42" s="2"/>
      <c r="H42" s="50"/>
      <c r="I42" s="2"/>
      <c r="J42" s="2" t="s">
        <v>264</v>
      </c>
      <c r="K42" s="100" t="s">
        <v>263</v>
      </c>
      <c r="L42" s="2">
        <v>10</v>
      </c>
      <c r="M42" s="2"/>
      <c r="N42" s="98"/>
      <c r="O42" s="2"/>
      <c r="P42" s="2"/>
      <c r="Q42" s="50"/>
      <c r="R42" s="2"/>
      <c r="S42" s="3"/>
      <c r="T42" s="50"/>
      <c r="U42" s="3"/>
      <c r="V42" s="405"/>
      <c r="W42" s="101">
        <v>27.7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 x14ac:dyDescent="0.3">
      <c r="B43" s="52" t="s">
        <v>36</v>
      </c>
      <c r="C43" s="53"/>
      <c r="D43" s="147"/>
      <c r="E43" s="112"/>
      <c r="F43" s="111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3"/>
      <c r="T43" s="50"/>
      <c r="U43" s="3"/>
      <c r="V43" s="405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 x14ac:dyDescent="0.45">
      <c r="B44" s="79"/>
      <c r="C44" s="56"/>
      <c r="D44" s="187"/>
      <c r="E44" s="188"/>
      <c r="F44" s="189"/>
      <c r="G44" s="15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6"/>
      <c r="W44" s="156">
        <f>W38*4+W42*4+W40*9</f>
        <v>721.3</v>
      </c>
      <c r="X44" s="157"/>
      <c r="Y44" s="158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 x14ac:dyDescent="0.3">
      <c r="B45" s="82"/>
      <c r="C45" s="18"/>
      <c r="D45" s="44"/>
      <c r="E45" s="83"/>
      <c r="F45" s="44"/>
      <c r="G45" s="44"/>
      <c r="H45" s="83"/>
      <c r="I45" s="44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8"/>
      <c r="X45" s="418"/>
      <c r="Y45" s="418"/>
      <c r="Z45" s="84"/>
      <c r="AA45" s="70"/>
      <c r="AB45" s="64"/>
      <c r="AC45" s="70"/>
      <c r="AD45" s="70"/>
      <c r="AE45" s="70"/>
      <c r="AF45" s="70"/>
      <c r="AG45" s="70"/>
    </row>
    <row r="46" spans="2:33" x14ac:dyDescent="0.3">
      <c r="B46" s="64"/>
      <c r="C46" s="85"/>
      <c r="D46" s="416"/>
      <c r="E46" s="416"/>
      <c r="F46" s="416"/>
      <c r="G46" s="416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 x14ac:dyDescent="0.3">
      <c r="Y47" s="90"/>
    </row>
    <row r="48" spans="2:33" x14ac:dyDescent="0.3">
      <c r="Y48" s="90"/>
    </row>
    <row r="49" spans="25:25" x14ac:dyDescent="0.3">
      <c r="Y49" s="90"/>
    </row>
    <row r="50" spans="25:25" x14ac:dyDescent="0.3">
      <c r="Y50" s="90"/>
    </row>
    <row r="51" spans="25:25" x14ac:dyDescent="0.3">
      <c r="Y51" s="90"/>
    </row>
    <row r="52" spans="25:25" x14ac:dyDescent="0.3">
      <c r="Y52" s="90"/>
    </row>
  </sheetData>
  <mergeCells count="25">
    <mergeCell ref="D46:G46"/>
    <mergeCell ref="J45:Y45"/>
    <mergeCell ref="B1:Y1"/>
    <mergeCell ref="B2:G2"/>
    <mergeCell ref="C5:C10"/>
    <mergeCell ref="V5:V12"/>
    <mergeCell ref="B9:B10"/>
    <mergeCell ref="G3:M3"/>
    <mergeCell ref="S7:T7"/>
    <mergeCell ref="M7:N7"/>
    <mergeCell ref="C13:C18"/>
    <mergeCell ref="V13:V20"/>
    <mergeCell ref="B17:B18"/>
    <mergeCell ref="C21:C26"/>
    <mergeCell ref="C37:C42"/>
    <mergeCell ref="V37:V44"/>
    <mergeCell ref="B41:B42"/>
    <mergeCell ref="V21:V28"/>
    <mergeCell ref="M16:N16"/>
    <mergeCell ref="C29:C34"/>
    <mergeCell ref="V29:V36"/>
    <mergeCell ref="B33:B34"/>
    <mergeCell ref="G30:H30"/>
    <mergeCell ref="J23:K23"/>
    <mergeCell ref="B25:B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opLeftCell="A27" zoomScale="75" zoomScaleNormal="75" workbookViewId="0">
      <selection activeCell="J47" sqref="J47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 x14ac:dyDescent="0.7">
      <c r="B1" s="419" t="s">
        <v>453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"/>
      <c r="AB1" s="6"/>
    </row>
    <row r="2" spans="2:33" s="5" customFormat="1" ht="13.5" customHeight="1" x14ac:dyDescent="0.6">
      <c r="B2" s="420"/>
      <c r="C2" s="421"/>
      <c r="D2" s="421"/>
      <c r="E2" s="421"/>
      <c r="F2" s="421"/>
      <c r="G2" s="42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3" s="18" customFormat="1" ht="32.25" customHeight="1" thickBot="1" x14ac:dyDescent="0.6">
      <c r="B3" s="95" t="s">
        <v>43</v>
      </c>
      <c r="C3" s="11"/>
      <c r="D3" s="12"/>
      <c r="E3" s="12"/>
      <c r="F3" s="12"/>
      <c r="G3" s="422" t="s">
        <v>129</v>
      </c>
      <c r="H3" s="422"/>
      <c r="I3" s="422"/>
      <c r="J3" s="422"/>
      <c r="K3" s="422"/>
      <c r="L3" s="422"/>
      <c r="M3" s="42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 x14ac:dyDescent="0.4">
      <c r="B5" s="34">
        <v>10</v>
      </c>
      <c r="C5" s="403"/>
      <c r="D5" s="35" t="str">
        <f>'112.10月菜單'!B12</f>
        <v>國慶日</v>
      </c>
      <c r="E5" s="35"/>
      <c r="F5" s="1" t="s">
        <v>16</v>
      </c>
      <c r="G5" s="35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404"/>
      <c r="W5" s="36" t="s">
        <v>44</v>
      </c>
      <c r="X5" s="37" t="s">
        <v>19</v>
      </c>
      <c r="Y5" s="38">
        <v>0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 x14ac:dyDescent="0.4">
      <c r="B6" s="40" t="s">
        <v>8</v>
      </c>
      <c r="C6" s="403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13"/>
      <c r="T6" s="113"/>
      <c r="U6" s="113"/>
      <c r="V6" s="405"/>
      <c r="W6" s="105">
        <v>0</v>
      </c>
      <c r="X6" s="41" t="s">
        <v>25</v>
      </c>
      <c r="Y6" s="42">
        <v>0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 x14ac:dyDescent="0.4">
      <c r="B7" s="40">
        <v>9</v>
      </c>
      <c r="C7" s="403"/>
      <c r="D7" s="2"/>
      <c r="E7" s="3"/>
      <c r="F7" s="2"/>
      <c r="G7" s="2"/>
      <c r="H7" s="2"/>
      <c r="I7" s="2"/>
      <c r="J7" s="2"/>
      <c r="K7" s="2"/>
      <c r="L7" s="2"/>
      <c r="M7" s="2"/>
      <c r="N7" s="98"/>
      <c r="O7" s="2"/>
      <c r="P7" s="2"/>
      <c r="Q7" s="2"/>
      <c r="R7" s="2"/>
      <c r="S7" s="113"/>
      <c r="T7" s="113"/>
      <c r="U7" s="113"/>
      <c r="V7" s="405"/>
      <c r="W7" s="45" t="s">
        <v>46</v>
      </c>
      <c r="X7" s="46" t="s">
        <v>27</v>
      </c>
      <c r="Y7" s="42">
        <v>0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 x14ac:dyDescent="0.4">
      <c r="B8" s="40" t="s">
        <v>52</v>
      </c>
      <c r="C8" s="403"/>
      <c r="D8" s="2"/>
      <c r="E8" s="3"/>
      <c r="F8" s="2"/>
      <c r="G8" s="2"/>
      <c r="H8" s="50"/>
      <c r="I8" s="2"/>
      <c r="J8" s="2"/>
      <c r="K8" s="50"/>
      <c r="L8" s="2"/>
      <c r="M8" s="2"/>
      <c r="N8" s="50"/>
      <c r="O8" s="2"/>
      <c r="P8" s="2"/>
      <c r="Q8" s="50"/>
      <c r="R8" s="2"/>
      <c r="S8" s="2"/>
      <c r="T8" s="50"/>
      <c r="U8" s="2"/>
      <c r="V8" s="405"/>
      <c r="W8" s="101">
        <f>Y5*0+Y6*5+Y7*0+Y8*5+Y9*0+Y10*4</f>
        <v>0</v>
      </c>
      <c r="X8" s="46" t="s">
        <v>30</v>
      </c>
      <c r="Y8" s="42">
        <v>0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 x14ac:dyDescent="0.3">
      <c r="B9" s="407" t="s">
        <v>37</v>
      </c>
      <c r="C9" s="403"/>
      <c r="D9" s="3"/>
      <c r="E9" s="3"/>
      <c r="F9" s="3"/>
      <c r="G9" s="2"/>
      <c r="H9" s="50"/>
      <c r="I9" s="2"/>
      <c r="J9" s="2"/>
      <c r="K9" s="50"/>
      <c r="L9" s="2"/>
      <c r="M9" s="2"/>
      <c r="N9" s="50"/>
      <c r="O9" s="2"/>
      <c r="P9" s="2"/>
      <c r="Q9" s="50"/>
      <c r="R9" s="2"/>
      <c r="S9" s="3"/>
      <c r="T9" s="98"/>
      <c r="U9" s="2"/>
      <c r="V9" s="405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 x14ac:dyDescent="0.4">
      <c r="B10" s="407"/>
      <c r="C10" s="403"/>
      <c r="D10" s="3"/>
      <c r="E10" s="3"/>
      <c r="F10" s="3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/>
      <c r="T10" s="98"/>
      <c r="U10" s="2"/>
      <c r="V10" s="405"/>
      <c r="W10" s="101">
        <v>0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05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 x14ac:dyDescent="0.4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06"/>
      <c r="W12" s="102">
        <f>W6*4+W10*4+W8*9</f>
        <v>0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 x14ac:dyDescent="0.4">
      <c r="B13" s="34">
        <v>10</v>
      </c>
      <c r="C13" s="403"/>
      <c r="D13" s="35" t="str">
        <f>'112.10月菜單'!F12</f>
        <v>國慶日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404"/>
      <c r="W13" s="36" t="s">
        <v>44</v>
      </c>
      <c r="X13" s="37" t="s">
        <v>19</v>
      </c>
      <c r="Y13" s="38"/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 x14ac:dyDescent="0.4">
      <c r="B14" s="40" t="s">
        <v>8</v>
      </c>
      <c r="C14" s="403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78"/>
      <c r="T14" s="2"/>
      <c r="U14" s="2"/>
      <c r="V14" s="405"/>
      <c r="W14" s="105">
        <f>Y13*15+Y14*0+Y15*5+Y16*0+Y17*15+Y18*12</f>
        <v>0</v>
      </c>
      <c r="X14" s="41" t="s">
        <v>25</v>
      </c>
      <c r="Y14" s="42"/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 x14ac:dyDescent="0.4">
      <c r="B15" s="40">
        <v>10</v>
      </c>
      <c r="C15" s="403"/>
      <c r="D15" s="2"/>
      <c r="E15" s="2"/>
      <c r="F15" s="2"/>
      <c r="G15" s="2"/>
      <c r="H15" s="2"/>
      <c r="I15" s="2"/>
      <c r="J15" s="2"/>
      <c r="K15" s="2"/>
      <c r="L15" s="2"/>
      <c r="M15" s="2"/>
      <c r="N15" s="50"/>
      <c r="O15" s="2"/>
      <c r="P15" s="50"/>
      <c r="Q15" s="2"/>
      <c r="R15" s="50"/>
      <c r="S15" s="2"/>
      <c r="T15" s="50"/>
      <c r="U15" s="2"/>
      <c r="V15" s="405"/>
      <c r="W15" s="45" t="s">
        <v>46</v>
      </c>
      <c r="X15" s="46" t="s">
        <v>27</v>
      </c>
      <c r="Y15" s="42"/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 x14ac:dyDescent="0.4">
      <c r="B16" s="40" t="s">
        <v>10</v>
      </c>
      <c r="C16" s="403"/>
      <c r="D16" s="50"/>
      <c r="E16" s="50"/>
      <c r="F16" s="2"/>
      <c r="G16" s="2"/>
      <c r="H16" s="50"/>
      <c r="I16" s="2"/>
      <c r="J16" s="3"/>
      <c r="K16" s="3"/>
      <c r="L16" s="3"/>
      <c r="M16" s="2"/>
      <c r="N16" s="50"/>
      <c r="O16" s="2"/>
      <c r="P16" s="50"/>
      <c r="Q16" s="2"/>
      <c r="R16" s="50"/>
      <c r="S16" s="2"/>
      <c r="T16" s="50"/>
      <c r="U16" s="2"/>
      <c r="V16" s="405"/>
      <c r="W16" s="101">
        <f>Y13*0+Y14*5+Y15*0+Y16*5+Y17*0+Y18*4</f>
        <v>0</v>
      </c>
      <c r="X16" s="46" t="s">
        <v>30</v>
      </c>
      <c r="Y16" s="42"/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6" ht="27.9" customHeight="1" x14ac:dyDescent="0.3">
      <c r="B17" s="407" t="s">
        <v>38</v>
      </c>
      <c r="C17" s="403"/>
      <c r="D17" s="50"/>
      <c r="E17" s="50"/>
      <c r="F17" s="2"/>
      <c r="G17" s="2"/>
      <c r="H17" s="50"/>
      <c r="I17" s="2"/>
      <c r="J17" s="3"/>
      <c r="K17" s="3"/>
      <c r="L17" s="3"/>
      <c r="M17" s="2"/>
      <c r="N17" s="50"/>
      <c r="O17" s="2"/>
      <c r="P17" s="50"/>
      <c r="Q17" s="2"/>
      <c r="R17" s="50"/>
      <c r="S17" s="2"/>
      <c r="T17" s="50"/>
      <c r="U17" s="2"/>
      <c r="V17" s="405"/>
      <c r="W17" s="45" t="s">
        <v>47</v>
      </c>
      <c r="X17" s="46" t="s">
        <v>33</v>
      </c>
      <c r="Y17" s="42"/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6" ht="27.9" customHeight="1" x14ac:dyDescent="0.4">
      <c r="B18" s="407"/>
      <c r="C18" s="403"/>
      <c r="D18" s="50"/>
      <c r="E18" s="50"/>
      <c r="F18" s="2"/>
      <c r="G18" s="2"/>
      <c r="H18" s="50"/>
      <c r="I18" s="2"/>
      <c r="J18" s="2"/>
      <c r="K18" s="98"/>
      <c r="L18" s="2"/>
      <c r="M18" s="2"/>
      <c r="N18" s="50"/>
      <c r="O18" s="2"/>
      <c r="P18" s="50"/>
      <c r="Q18" s="2"/>
      <c r="R18" s="50"/>
      <c r="S18" s="2"/>
      <c r="T18" s="50"/>
      <c r="U18" s="2"/>
      <c r="V18" s="405"/>
      <c r="W18" s="101">
        <f>Y13*2+Y14*7+Y15*1+Y16*0+Y17*0+Y18*8</f>
        <v>0</v>
      </c>
      <c r="X18" s="94" t="s">
        <v>42</v>
      </c>
      <c r="Y18" s="51"/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6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50"/>
      <c r="Q19" s="2"/>
      <c r="R19" s="50"/>
      <c r="S19" s="2"/>
      <c r="T19" s="50"/>
      <c r="U19" s="93"/>
      <c r="V19" s="405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6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6"/>
      <c r="W20" s="102">
        <f>W14*4+W18*4+W16*9</f>
        <v>0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6" s="39" customFormat="1" ht="27.9" customHeight="1" x14ac:dyDescent="0.4">
      <c r="B21" s="60">
        <v>10</v>
      </c>
      <c r="C21" s="403"/>
      <c r="D21" s="35" t="str">
        <f>'112.10月菜單'!J12</f>
        <v>香Q米飯</v>
      </c>
      <c r="E21" s="35" t="s">
        <v>15</v>
      </c>
      <c r="F21" s="35"/>
      <c r="G21" s="35" t="str">
        <f>'112.10月菜單'!J13</f>
        <v>雙冬燒雞(醃)(豆)</v>
      </c>
      <c r="H21" s="35" t="s">
        <v>241</v>
      </c>
      <c r="I21" s="35"/>
      <c r="J21" s="35" t="str">
        <f>'112.10月菜單'!J14</f>
        <v>台式香腸(加)</v>
      </c>
      <c r="K21" s="35" t="s">
        <v>94</v>
      </c>
      <c r="L21" s="35"/>
      <c r="M21" s="35" t="str">
        <f>'112.10月菜單'!J15</f>
        <v>玉米蝦仁(海)</v>
      </c>
      <c r="N21" s="35" t="s">
        <v>17</v>
      </c>
      <c r="O21" s="35"/>
      <c r="P21" s="35" t="str">
        <f>'112.10月菜單'!J16</f>
        <v>淺色蔬菜</v>
      </c>
      <c r="Q21" s="35" t="s">
        <v>18</v>
      </c>
      <c r="R21" s="35"/>
      <c r="S21" s="35" t="str">
        <f>'112.10月菜單'!J17</f>
        <v>蔬菜湯</v>
      </c>
      <c r="T21" s="35" t="s">
        <v>17</v>
      </c>
      <c r="U21" s="35"/>
      <c r="V21" s="404"/>
      <c r="W21" s="36" t="s">
        <v>44</v>
      </c>
      <c r="X21" s="37" t="s">
        <v>19</v>
      </c>
      <c r="Y21" s="38">
        <v>5.6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  <c r="AH21" s="122"/>
      <c r="AI21" s="121"/>
      <c r="AJ21" s="122"/>
    </row>
    <row r="22" spans="2:36" s="65" customFormat="1" ht="27.75" customHeight="1" x14ac:dyDescent="0.55000000000000004">
      <c r="B22" s="61" t="s">
        <v>8</v>
      </c>
      <c r="C22" s="403"/>
      <c r="D22" s="2" t="s">
        <v>24</v>
      </c>
      <c r="E22" s="3"/>
      <c r="F22" s="2">
        <v>100</v>
      </c>
      <c r="G22" s="2" t="s">
        <v>265</v>
      </c>
      <c r="H22" s="2"/>
      <c r="I22" s="2">
        <v>30</v>
      </c>
      <c r="J22" s="2" t="s">
        <v>356</v>
      </c>
      <c r="K22" s="2" t="s">
        <v>270</v>
      </c>
      <c r="L22" s="2">
        <v>30</v>
      </c>
      <c r="M22" s="113" t="s">
        <v>271</v>
      </c>
      <c r="N22" s="113"/>
      <c r="O22" s="113">
        <v>30</v>
      </c>
      <c r="P22" s="2" t="s">
        <v>102</v>
      </c>
      <c r="Q22" s="2"/>
      <c r="R22" s="2">
        <v>80</v>
      </c>
      <c r="S22" s="3" t="s">
        <v>151</v>
      </c>
      <c r="T22" s="2"/>
      <c r="U22" s="2">
        <v>30</v>
      </c>
      <c r="V22" s="405"/>
      <c r="W22" s="105">
        <v>106.5</v>
      </c>
      <c r="X22" s="41" t="s">
        <v>25</v>
      </c>
      <c r="Y22" s="42">
        <v>2.1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  <c r="AH22" s="122"/>
      <c r="AI22" s="121"/>
      <c r="AJ22" s="122"/>
    </row>
    <row r="23" spans="2:36" s="65" customFormat="1" ht="27.9" customHeight="1" x14ac:dyDescent="0.4">
      <c r="B23" s="61">
        <v>11</v>
      </c>
      <c r="C23" s="403"/>
      <c r="D23" s="2"/>
      <c r="E23" s="3"/>
      <c r="F23" s="2"/>
      <c r="G23" s="2" t="s">
        <v>269</v>
      </c>
      <c r="H23" s="2"/>
      <c r="I23" s="2">
        <v>30</v>
      </c>
      <c r="J23" s="2"/>
      <c r="K23" s="2"/>
      <c r="L23" s="2"/>
      <c r="M23" s="166" t="s">
        <v>272</v>
      </c>
      <c r="N23" s="167"/>
      <c r="O23" s="111">
        <v>1</v>
      </c>
      <c r="P23" s="2"/>
      <c r="Q23" s="2"/>
      <c r="R23" s="2"/>
      <c r="S23" s="3" t="s">
        <v>135</v>
      </c>
      <c r="T23" s="2"/>
      <c r="U23" s="2">
        <v>1</v>
      </c>
      <c r="V23" s="405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  <c r="AH23" s="121"/>
      <c r="AI23" s="121"/>
      <c r="AJ23" s="121"/>
    </row>
    <row r="24" spans="2:36" s="65" customFormat="1" ht="27.9" customHeight="1" x14ac:dyDescent="0.55000000000000004">
      <c r="B24" s="61" t="s">
        <v>10</v>
      </c>
      <c r="C24" s="403"/>
      <c r="D24" s="2"/>
      <c r="E24" s="3"/>
      <c r="F24" s="2"/>
      <c r="G24" s="2" t="s">
        <v>348</v>
      </c>
      <c r="H24" s="100" t="s">
        <v>347</v>
      </c>
      <c r="I24" s="2">
        <v>20</v>
      </c>
      <c r="J24" s="2"/>
      <c r="K24" s="2"/>
      <c r="L24" s="2"/>
      <c r="M24" s="111" t="s">
        <v>273</v>
      </c>
      <c r="N24" s="147" t="s">
        <v>274</v>
      </c>
      <c r="O24" s="111">
        <v>10</v>
      </c>
      <c r="P24" s="2"/>
      <c r="Q24" s="50"/>
      <c r="R24" s="2"/>
      <c r="S24" s="2" t="s">
        <v>85</v>
      </c>
      <c r="T24" s="50"/>
      <c r="U24" s="2">
        <v>3</v>
      </c>
      <c r="V24" s="405"/>
      <c r="W24" s="101">
        <v>23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  <c r="AH24" s="121"/>
      <c r="AI24" s="121"/>
      <c r="AJ24" s="121"/>
    </row>
    <row r="25" spans="2:36" s="65" customFormat="1" ht="27.9" customHeight="1" x14ac:dyDescent="0.3">
      <c r="B25" s="415" t="s">
        <v>39</v>
      </c>
      <c r="C25" s="403"/>
      <c r="D25" s="3"/>
      <c r="E25" s="3"/>
      <c r="F25" s="3"/>
      <c r="G25" s="2" t="s">
        <v>267</v>
      </c>
      <c r="H25" s="100" t="s">
        <v>268</v>
      </c>
      <c r="I25" s="2">
        <v>5</v>
      </c>
      <c r="J25" s="2"/>
      <c r="K25" s="98"/>
      <c r="L25" s="2"/>
      <c r="M25" s="111"/>
      <c r="N25" s="112"/>
      <c r="O25" s="111"/>
      <c r="P25" s="2"/>
      <c r="Q25" s="50"/>
      <c r="R25" s="2"/>
      <c r="S25" s="2" t="s">
        <v>63</v>
      </c>
      <c r="T25" s="50"/>
      <c r="U25" s="2">
        <v>3</v>
      </c>
      <c r="V25" s="405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  <c r="AH25" s="122"/>
      <c r="AI25" s="168"/>
      <c r="AJ25" s="122"/>
    </row>
    <row r="26" spans="2:36" s="65" customFormat="1" ht="27.9" customHeight="1" x14ac:dyDescent="0.55000000000000004">
      <c r="B26" s="415"/>
      <c r="C26" s="403"/>
      <c r="D26" s="3"/>
      <c r="E26" s="3"/>
      <c r="F26" s="3"/>
      <c r="G26" s="2" t="s">
        <v>266</v>
      </c>
      <c r="H26" s="50"/>
      <c r="I26" s="2">
        <v>1</v>
      </c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405"/>
      <c r="W26" s="101">
        <v>27.1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6" s="65" customFormat="1" ht="27.9" customHeight="1" x14ac:dyDescent="0.3">
      <c r="B27" s="7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100"/>
      <c r="O27" s="2"/>
      <c r="P27" s="2"/>
      <c r="Q27" s="50"/>
      <c r="R27" s="2"/>
      <c r="S27" s="2"/>
      <c r="T27" s="50"/>
      <c r="U27" s="2"/>
      <c r="V27" s="405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6" s="65" customFormat="1" ht="27.9" customHeight="1" thickBot="1" x14ac:dyDescent="0.6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6"/>
      <c r="W28" s="102">
        <f>W22*4+W26*4+W24*9</f>
        <v>741.4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6" s="39" customFormat="1" ht="27.9" customHeight="1" x14ac:dyDescent="0.4">
      <c r="B29" s="34">
        <v>10</v>
      </c>
      <c r="C29" s="403"/>
      <c r="D29" s="35" t="str">
        <f>'112.10月菜單'!N12</f>
        <v>地瓜飯</v>
      </c>
      <c r="E29" s="35" t="s">
        <v>60</v>
      </c>
      <c r="F29" s="35"/>
      <c r="G29" s="35" t="str">
        <f>'112.10月菜單'!N13</f>
        <v>醬瓣魚丁(海)(豆)</v>
      </c>
      <c r="H29" s="35" t="s">
        <v>414</v>
      </c>
      <c r="I29" s="35"/>
      <c r="J29" s="35" t="str">
        <f>'112.10月菜單'!N14</f>
        <v>無骨香雞排(加)(炸)</v>
      </c>
      <c r="K29" s="107" t="s">
        <v>413</v>
      </c>
      <c r="L29" s="35"/>
      <c r="M29" s="35" t="str">
        <f>'112.10月菜單'!N15</f>
        <v>壽喜燒肉片</v>
      </c>
      <c r="N29" s="35" t="s">
        <v>276</v>
      </c>
      <c r="O29" s="35"/>
      <c r="P29" s="35" t="str">
        <f>'112.10月菜單'!N16</f>
        <v>有機蔬菜</v>
      </c>
      <c r="Q29" s="35" t="s">
        <v>62</v>
      </c>
      <c r="R29" s="35"/>
      <c r="S29" s="35" t="str">
        <f>'112.10月菜單'!N17</f>
        <v>日式海芽湯</v>
      </c>
      <c r="T29" s="35" t="s">
        <v>61</v>
      </c>
      <c r="U29" s="35"/>
      <c r="V29" s="404"/>
      <c r="W29" s="36" t="s">
        <v>44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6" ht="27.9" customHeight="1" x14ac:dyDescent="0.4">
      <c r="B30" s="40" t="s">
        <v>8</v>
      </c>
      <c r="C30" s="403"/>
      <c r="D30" s="2" t="s">
        <v>53</v>
      </c>
      <c r="E30" s="3"/>
      <c r="F30" s="2">
        <v>55</v>
      </c>
      <c r="G30" s="2" t="s">
        <v>168</v>
      </c>
      <c r="H30" s="2" t="s">
        <v>175</v>
      </c>
      <c r="I30" s="2">
        <v>30</v>
      </c>
      <c r="J30" s="2" t="s">
        <v>277</v>
      </c>
      <c r="K30" s="2" t="s">
        <v>245</v>
      </c>
      <c r="L30" s="2">
        <v>60</v>
      </c>
      <c r="M30" s="3" t="s">
        <v>74</v>
      </c>
      <c r="N30" s="2"/>
      <c r="O30" s="3">
        <v>30</v>
      </c>
      <c r="P30" s="2" t="s">
        <v>102</v>
      </c>
      <c r="Q30" s="2"/>
      <c r="R30" s="2">
        <v>80</v>
      </c>
      <c r="S30" s="3" t="s">
        <v>275</v>
      </c>
      <c r="T30" s="2"/>
      <c r="U30" s="2">
        <v>1</v>
      </c>
      <c r="V30" s="405"/>
      <c r="W30" s="105">
        <v>97.5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6" ht="27.9" customHeight="1" x14ac:dyDescent="0.4">
      <c r="B31" s="40">
        <v>12</v>
      </c>
      <c r="C31" s="403"/>
      <c r="D31" s="2" t="s">
        <v>24</v>
      </c>
      <c r="E31" s="3"/>
      <c r="F31" s="2">
        <v>80</v>
      </c>
      <c r="G31" s="2" t="s">
        <v>170</v>
      </c>
      <c r="H31" s="2" t="s">
        <v>406</v>
      </c>
      <c r="I31" s="2">
        <v>40</v>
      </c>
      <c r="J31" s="3"/>
      <c r="K31" s="50"/>
      <c r="L31" s="3"/>
      <c r="M31" s="3" t="s">
        <v>256</v>
      </c>
      <c r="N31" s="2"/>
      <c r="O31" s="3">
        <v>40</v>
      </c>
      <c r="P31" s="2"/>
      <c r="Q31" s="2"/>
      <c r="R31" s="2"/>
      <c r="S31" s="3" t="s">
        <v>144</v>
      </c>
      <c r="T31" s="2"/>
      <c r="U31" s="2">
        <v>5</v>
      </c>
      <c r="V31" s="405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6" ht="27.9" customHeight="1" x14ac:dyDescent="0.4">
      <c r="B32" s="40" t="s">
        <v>10</v>
      </c>
      <c r="C32" s="403"/>
      <c r="D32" s="50"/>
      <c r="E32" s="50"/>
      <c r="F32" s="2"/>
      <c r="G32" s="3" t="s">
        <v>278</v>
      </c>
      <c r="H32" s="3"/>
      <c r="I32" s="3">
        <v>1</v>
      </c>
      <c r="J32" s="195"/>
      <c r="K32" s="198"/>
      <c r="L32" s="196"/>
      <c r="M32" s="3" t="s">
        <v>135</v>
      </c>
      <c r="N32" s="98"/>
      <c r="O32" s="3">
        <v>3</v>
      </c>
      <c r="P32" s="2"/>
      <c r="Q32" s="50"/>
      <c r="R32" s="2"/>
      <c r="S32" s="2" t="s">
        <v>145</v>
      </c>
      <c r="T32" s="50"/>
      <c r="U32" s="2">
        <v>1</v>
      </c>
      <c r="V32" s="405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 x14ac:dyDescent="0.3">
      <c r="B33" s="407" t="s">
        <v>40</v>
      </c>
      <c r="C33" s="403"/>
      <c r="D33" s="50"/>
      <c r="E33" s="50"/>
      <c r="F33" s="2"/>
      <c r="G33" s="2"/>
      <c r="H33" s="50"/>
      <c r="I33" s="2"/>
      <c r="K33" s="199"/>
      <c r="M33" s="408" t="s">
        <v>435</v>
      </c>
      <c r="N33" s="409"/>
      <c r="O33" s="3">
        <v>10</v>
      </c>
      <c r="P33" s="2"/>
      <c r="Q33" s="50"/>
      <c r="R33" s="2"/>
      <c r="S33" s="2"/>
      <c r="T33" s="50"/>
      <c r="U33" s="2"/>
      <c r="V33" s="405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 x14ac:dyDescent="0.4">
      <c r="B34" s="407"/>
      <c r="C34" s="403"/>
      <c r="D34" s="50"/>
      <c r="E34" s="50"/>
      <c r="F34" s="2"/>
      <c r="G34" s="2"/>
      <c r="H34" s="50"/>
      <c r="I34" s="2"/>
      <c r="K34" s="199"/>
      <c r="M34" s="2"/>
      <c r="N34" s="50"/>
      <c r="O34" s="2"/>
      <c r="P34" s="2"/>
      <c r="Q34" s="50"/>
      <c r="R34" s="2"/>
      <c r="S34" s="3"/>
      <c r="T34" s="50"/>
      <c r="U34" s="2"/>
      <c r="V34" s="405"/>
      <c r="W34" s="101">
        <v>27.6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 x14ac:dyDescent="0.3">
      <c r="B35" s="52" t="s">
        <v>36</v>
      </c>
      <c r="C35" s="53"/>
      <c r="D35" s="50"/>
      <c r="E35" s="50"/>
      <c r="F35" s="2"/>
      <c r="G35" s="2"/>
      <c r="H35" s="50"/>
      <c r="I35" s="2"/>
      <c r="K35" s="199"/>
      <c r="M35" s="2"/>
      <c r="N35" s="50"/>
      <c r="O35" s="2"/>
      <c r="P35" s="2"/>
      <c r="Q35" s="50"/>
      <c r="R35" s="2"/>
      <c r="S35" s="2"/>
      <c r="T35" s="50"/>
      <c r="U35" s="2"/>
      <c r="V35" s="405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 x14ac:dyDescent="0.4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06"/>
      <c r="W36" s="102">
        <f>W30*4+W34*4+W32*9</f>
        <v>716.4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 x14ac:dyDescent="0.4">
      <c r="B37" s="34">
        <v>10</v>
      </c>
      <c r="C37" s="403"/>
      <c r="D37" s="35" t="str">
        <f>'112.10月菜單'!R12</f>
        <v>台式炒麵</v>
      </c>
      <c r="E37" s="35" t="s">
        <v>17</v>
      </c>
      <c r="F37" s="35"/>
      <c r="G37" s="35" t="str">
        <f>'112.10月菜單'!R13</f>
        <v>薑泥肉片</v>
      </c>
      <c r="H37" s="35" t="s">
        <v>249</v>
      </c>
      <c r="I37" s="35"/>
      <c r="J37" s="35" t="str">
        <f>'112.10月菜單'!R14</f>
        <v>沙茶米血丁(冷)</v>
      </c>
      <c r="K37" s="35" t="s">
        <v>241</v>
      </c>
      <c r="L37" s="35"/>
      <c r="M37" s="35" t="str">
        <f>'112.10月菜單'!R15</f>
        <v>竹筍炒肉絲</v>
      </c>
      <c r="N37" s="35" t="s">
        <v>17</v>
      </c>
      <c r="O37" s="35"/>
      <c r="P37" s="35" t="str">
        <f>'112.10月菜單'!R16</f>
        <v>深色蔬菜</v>
      </c>
      <c r="Q37" s="35" t="s">
        <v>62</v>
      </c>
      <c r="R37" s="35"/>
      <c r="S37" s="35" t="str">
        <f>'112.10月菜單'!R17</f>
        <v>清燉冬瓜湯</v>
      </c>
      <c r="T37" s="35" t="s">
        <v>61</v>
      </c>
      <c r="U37" s="35"/>
      <c r="V37" s="404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 x14ac:dyDescent="0.4">
      <c r="B38" s="40" t="s">
        <v>8</v>
      </c>
      <c r="C38" s="403"/>
      <c r="D38" s="3" t="s">
        <v>74</v>
      </c>
      <c r="E38" s="185"/>
      <c r="F38" s="186">
        <v>10</v>
      </c>
      <c r="G38" s="413" t="s">
        <v>149</v>
      </c>
      <c r="H38" s="414"/>
      <c r="I38" s="111">
        <v>50</v>
      </c>
      <c r="J38" s="2" t="s">
        <v>171</v>
      </c>
      <c r="K38" s="2" t="s">
        <v>105</v>
      </c>
      <c r="L38" s="2">
        <v>35</v>
      </c>
      <c r="M38" s="408" t="s">
        <v>138</v>
      </c>
      <c r="N38" s="409"/>
      <c r="O38" s="111">
        <v>10</v>
      </c>
      <c r="P38" s="2" t="s">
        <v>102</v>
      </c>
      <c r="Q38" s="3"/>
      <c r="R38" s="2">
        <v>80</v>
      </c>
      <c r="S38" s="3" t="s">
        <v>91</v>
      </c>
      <c r="T38" s="2"/>
      <c r="U38" s="2">
        <v>35</v>
      </c>
      <c r="V38" s="405"/>
      <c r="W38" s="105">
        <v>99.5</v>
      </c>
      <c r="X38" s="41" t="s">
        <v>25</v>
      </c>
      <c r="Y38" s="42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 x14ac:dyDescent="0.4">
      <c r="B39" s="40">
        <v>13</v>
      </c>
      <c r="C39" s="403"/>
      <c r="D39" s="3" t="s">
        <v>95</v>
      </c>
      <c r="E39" s="3"/>
      <c r="F39" s="3">
        <v>5</v>
      </c>
      <c r="G39" s="166" t="s">
        <v>145</v>
      </c>
      <c r="H39" s="167"/>
      <c r="I39" s="111">
        <v>1</v>
      </c>
      <c r="J39" s="166"/>
      <c r="K39" s="167"/>
      <c r="L39" s="2"/>
      <c r="M39" s="111" t="s">
        <v>137</v>
      </c>
      <c r="N39" s="111"/>
      <c r="O39" s="111">
        <v>45</v>
      </c>
      <c r="P39" s="2"/>
      <c r="Q39" s="3"/>
      <c r="R39" s="2"/>
      <c r="S39" s="3" t="s">
        <v>145</v>
      </c>
      <c r="T39" s="2"/>
      <c r="U39" s="2">
        <v>1</v>
      </c>
      <c r="V39" s="405"/>
      <c r="W39" s="45" t="s">
        <v>46</v>
      </c>
      <c r="X39" s="46" t="s">
        <v>27</v>
      </c>
      <c r="Y39" s="42">
        <v>1.9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 x14ac:dyDescent="0.4">
      <c r="B40" s="40" t="s">
        <v>10</v>
      </c>
      <c r="C40" s="403"/>
      <c r="D40" s="2" t="s">
        <v>103</v>
      </c>
      <c r="E40" s="3"/>
      <c r="F40" s="2">
        <v>120</v>
      </c>
      <c r="G40" s="2"/>
      <c r="H40" s="3"/>
      <c r="I40" s="2"/>
      <c r="J40" s="3"/>
      <c r="K40" s="98"/>
      <c r="L40" s="3"/>
      <c r="M40" s="3" t="s">
        <v>161</v>
      </c>
      <c r="N40" s="98"/>
      <c r="O40" s="3">
        <v>3</v>
      </c>
      <c r="P40" s="2"/>
      <c r="Q40" s="3"/>
      <c r="R40" s="2"/>
      <c r="S40" s="2"/>
      <c r="T40" s="50"/>
      <c r="U40" s="2"/>
      <c r="V40" s="405"/>
      <c r="W40" s="101">
        <v>23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 x14ac:dyDescent="0.3">
      <c r="B41" s="407" t="s">
        <v>32</v>
      </c>
      <c r="C41" s="403"/>
      <c r="D41" s="2" t="s">
        <v>150</v>
      </c>
      <c r="E41" s="3"/>
      <c r="F41" s="2">
        <v>35</v>
      </c>
      <c r="G41" s="2"/>
      <c r="H41" s="3"/>
      <c r="I41" s="2"/>
      <c r="J41" s="3"/>
      <c r="K41" s="50"/>
      <c r="L41" s="3"/>
      <c r="M41" s="2" t="s">
        <v>162</v>
      </c>
      <c r="N41" s="50"/>
      <c r="O41" s="2">
        <v>1</v>
      </c>
      <c r="P41" s="2"/>
      <c r="Q41" s="3"/>
      <c r="R41" s="2"/>
      <c r="S41" s="2"/>
      <c r="T41" s="50"/>
      <c r="U41" s="2"/>
      <c r="V41" s="405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 x14ac:dyDescent="0.4">
      <c r="B42" s="407"/>
      <c r="C42" s="403"/>
      <c r="D42" s="100" t="s">
        <v>173</v>
      </c>
      <c r="E42" s="50"/>
      <c r="F42" s="2">
        <v>0.5</v>
      </c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2"/>
      <c r="T42" s="50"/>
      <c r="U42" s="2"/>
      <c r="V42" s="405"/>
      <c r="W42" s="101">
        <v>26.6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 x14ac:dyDescent="0.3">
      <c r="B43" s="52" t="s">
        <v>36</v>
      </c>
      <c r="C43" s="53"/>
      <c r="D43" s="3" t="s">
        <v>135</v>
      </c>
      <c r="E43" s="3"/>
      <c r="F43" s="3">
        <v>3</v>
      </c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05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 x14ac:dyDescent="0.45">
      <c r="B44" s="79"/>
      <c r="C44" s="56"/>
      <c r="D44" s="187" t="s">
        <v>85</v>
      </c>
      <c r="E44" s="188"/>
      <c r="F44" s="189">
        <v>1</v>
      </c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6"/>
      <c r="W44" s="102">
        <f>W38*4+W42*4+W40*9</f>
        <v>711.4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 x14ac:dyDescent="0.3">
      <c r="B45" s="82"/>
      <c r="C45" s="18"/>
      <c r="D45" s="44"/>
      <c r="E45" s="83"/>
      <c r="F45" s="44"/>
      <c r="G45" s="44"/>
      <c r="H45" s="83"/>
      <c r="I45" s="44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84"/>
      <c r="AA45" s="70"/>
      <c r="AB45" s="64"/>
      <c r="AC45" s="70"/>
      <c r="AD45" s="70"/>
      <c r="AE45" s="70"/>
      <c r="AF45" s="70"/>
      <c r="AG45" s="70"/>
    </row>
    <row r="46" spans="2:33" x14ac:dyDescent="0.3">
      <c r="B46" s="64"/>
      <c r="C46" s="85"/>
      <c r="D46" s="416"/>
      <c r="E46" s="416"/>
      <c r="F46" s="423"/>
      <c r="G46" s="423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 x14ac:dyDescent="0.3">
      <c r="Y47" s="90"/>
    </row>
    <row r="48" spans="2:33" x14ac:dyDescent="0.3">
      <c r="Y48" s="90"/>
    </row>
    <row r="49" spans="25:25" x14ac:dyDescent="0.3">
      <c r="Y49" s="90"/>
    </row>
    <row r="50" spans="25:25" x14ac:dyDescent="0.3">
      <c r="Y50" s="90"/>
    </row>
    <row r="51" spans="25:25" x14ac:dyDescent="0.3">
      <c r="Y51" s="90"/>
    </row>
    <row r="52" spans="25:25" x14ac:dyDescent="0.3">
      <c r="Y52" s="90"/>
    </row>
  </sheetData>
  <mergeCells count="23">
    <mergeCell ref="D46:G46"/>
    <mergeCell ref="C29:C34"/>
    <mergeCell ref="V29:V36"/>
    <mergeCell ref="C21:C26"/>
    <mergeCell ref="V21:V28"/>
    <mergeCell ref="J45:Y45"/>
    <mergeCell ref="C37:C42"/>
    <mergeCell ref="V37:V44"/>
    <mergeCell ref="M38:N38"/>
    <mergeCell ref="M33:N33"/>
    <mergeCell ref="B1:Y1"/>
    <mergeCell ref="B2:G2"/>
    <mergeCell ref="C5:C10"/>
    <mergeCell ref="V5:V12"/>
    <mergeCell ref="B9:B10"/>
    <mergeCell ref="G3:M3"/>
    <mergeCell ref="B41:B42"/>
    <mergeCell ref="C13:C18"/>
    <mergeCell ref="V13:V20"/>
    <mergeCell ref="B17:B18"/>
    <mergeCell ref="B25:B26"/>
    <mergeCell ref="B33:B34"/>
    <mergeCell ref="G38:H3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7"/>
  <sheetViews>
    <sheetView topLeftCell="A26" zoomScale="75" zoomScaleNormal="75" workbookViewId="0">
      <selection activeCell="J45" sqref="J45:Y45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 x14ac:dyDescent="0.7">
      <c r="B1" s="419" t="s">
        <v>454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"/>
      <c r="AB1" s="6"/>
    </row>
    <row r="2" spans="2:33" s="5" customFormat="1" ht="13.5" customHeight="1" x14ac:dyDescent="0.6">
      <c r="B2" s="420"/>
      <c r="C2" s="421"/>
      <c r="D2" s="421"/>
      <c r="E2" s="421"/>
      <c r="F2" s="421"/>
      <c r="G2" s="421"/>
      <c r="H2" s="109"/>
      <c r="I2" s="4"/>
      <c r="J2" s="4"/>
      <c r="K2" s="109"/>
      <c r="L2" s="4"/>
      <c r="M2" s="4"/>
      <c r="N2" s="109"/>
      <c r="O2" s="4"/>
      <c r="P2" s="4"/>
      <c r="Q2" s="109"/>
      <c r="R2" s="4"/>
      <c r="S2" s="4"/>
      <c r="T2" s="109"/>
      <c r="U2" s="4"/>
      <c r="V2" s="8"/>
      <c r="W2" s="9"/>
      <c r="X2" s="10"/>
      <c r="Y2" s="9"/>
      <c r="Z2" s="4"/>
      <c r="AB2" s="6"/>
    </row>
    <row r="3" spans="2:33" s="18" customFormat="1" ht="32.25" customHeight="1" thickBot="1" x14ac:dyDescent="0.6">
      <c r="B3" s="95" t="s">
        <v>43</v>
      </c>
      <c r="C3" s="11"/>
      <c r="D3" s="12"/>
      <c r="E3" s="12"/>
      <c r="F3" s="12"/>
      <c r="G3" s="422" t="s">
        <v>129</v>
      </c>
      <c r="H3" s="422"/>
      <c r="I3" s="422"/>
      <c r="J3" s="422"/>
      <c r="K3" s="422"/>
      <c r="L3" s="422"/>
      <c r="M3" s="42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 x14ac:dyDescent="0.4">
      <c r="B5" s="34">
        <v>10</v>
      </c>
      <c r="C5" s="403"/>
      <c r="D5" s="35" t="str">
        <f>'112.10月菜單'!B21</f>
        <v>香Q米飯</v>
      </c>
      <c r="E5" s="35" t="s">
        <v>77</v>
      </c>
      <c r="F5" s="1" t="s">
        <v>16</v>
      </c>
      <c r="G5" s="35" t="str">
        <f>'112.10月菜單'!B22</f>
        <v>回鍋肉片(豆)</v>
      </c>
      <c r="H5" s="35" t="s">
        <v>280</v>
      </c>
      <c r="I5" s="1" t="s">
        <v>16</v>
      </c>
      <c r="J5" s="35" t="str">
        <f>'112.10月菜單'!B23</f>
        <v>特濃咖哩</v>
      </c>
      <c r="K5" s="35" t="s">
        <v>17</v>
      </c>
      <c r="L5" s="1" t="s">
        <v>16</v>
      </c>
      <c r="M5" s="35" t="str">
        <f>'112.10月菜單'!B24</f>
        <v>蝦皮花椰菜(海)</v>
      </c>
      <c r="N5" s="35" t="s">
        <v>17</v>
      </c>
      <c r="O5" s="1" t="s">
        <v>16</v>
      </c>
      <c r="P5" s="35" t="str">
        <f>'112.10月菜單'!B25</f>
        <v>深色蔬菜</v>
      </c>
      <c r="Q5" s="35" t="s">
        <v>49</v>
      </c>
      <c r="R5" s="1" t="s">
        <v>16</v>
      </c>
      <c r="S5" s="35" t="str">
        <f>'112.10月菜單'!B26</f>
        <v>味噌菇菇湯</v>
      </c>
      <c r="T5" s="35" t="s">
        <v>78</v>
      </c>
      <c r="U5" s="1" t="s">
        <v>16</v>
      </c>
      <c r="V5" s="404"/>
      <c r="W5" s="36" t="s">
        <v>44</v>
      </c>
      <c r="X5" s="37" t="s">
        <v>19</v>
      </c>
      <c r="Y5" s="38">
        <v>5.5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 x14ac:dyDescent="0.4">
      <c r="B6" s="40" t="s">
        <v>8</v>
      </c>
      <c r="C6" s="403"/>
      <c r="D6" s="2" t="s">
        <v>76</v>
      </c>
      <c r="E6" s="3"/>
      <c r="F6" s="2">
        <v>100</v>
      </c>
      <c r="G6" s="2" t="s">
        <v>281</v>
      </c>
      <c r="H6" s="2" t="s">
        <v>93</v>
      </c>
      <c r="I6" s="2">
        <v>20</v>
      </c>
      <c r="J6" s="2" t="s">
        <v>242</v>
      </c>
      <c r="K6" s="3"/>
      <c r="L6" s="2">
        <v>45</v>
      </c>
      <c r="M6" s="111" t="s">
        <v>283</v>
      </c>
      <c r="N6" s="113" t="s">
        <v>285</v>
      </c>
      <c r="O6" s="111">
        <v>1</v>
      </c>
      <c r="P6" s="2" t="s">
        <v>102</v>
      </c>
      <c r="Q6" s="2"/>
      <c r="R6" s="2">
        <v>80</v>
      </c>
      <c r="S6" s="2" t="s">
        <v>73</v>
      </c>
      <c r="T6" s="2"/>
      <c r="U6" s="2">
        <v>20</v>
      </c>
      <c r="V6" s="405"/>
      <c r="W6" s="105">
        <v>106.5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 x14ac:dyDescent="0.4">
      <c r="B7" s="40">
        <v>16</v>
      </c>
      <c r="C7" s="403"/>
      <c r="D7" s="2"/>
      <c r="E7" s="3"/>
      <c r="F7" s="2"/>
      <c r="G7" s="413" t="s">
        <v>149</v>
      </c>
      <c r="H7" s="414"/>
      <c r="I7" s="2">
        <v>40</v>
      </c>
      <c r="J7" s="2" t="s">
        <v>282</v>
      </c>
      <c r="K7" s="2"/>
      <c r="L7" s="2">
        <v>10</v>
      </c>
      <c r="M7" s="426" t="s">
        <v>287</v>
      </c>
      <c r="N7" s="427"/>
      <c r="O7" s="2">
        <v>70</v>
      </c>
      <c r="P7" s="2"/>
      <c r="Q7" s="2"/>
      <c r="R7" s="2"/>
      <c r="S7" s="2" t="s">
        <v>79</v>
      </c>
      <c r="T7" s="190"/>
      <c r="U7" s="2">
        <v>5</v>
      </c>
      <c r="V7" s="405"/>
      <c r="W7" s="45" t="s">
        <v>46</v>
      </c>
      <c r="X7" s="46" t="s">
        <v>27</v>
      </c>
      <c r="Y7" s="42">
        <v>1.8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 x14ac:dyDescent="0.4">
      <c r="B8" s="40" t="s">
        <v>10</v>
      </c>
      <c r="C8" s="403"/>
      <c r="D8" s="2"/>
      <c r="E8" s="3"/>
      <c r="F8" s="2"/>
      <c r="G8" s="2"/>
      <c r="H8" s="50"/>
      <c r="I8" s="2"/>
      <c r="J8" s="2" t="s">
        <v>244</v>
      </c>
      <c r="K8" s="50"/>
      <c r="L8" s="2">
        <v>5</v>
      </c>
      <c r="M8" s="111" t="s">
        <v>286</v>
      </c>
      <c r="N8" s="113"/>
      <c r="O8" s="111">
        <v>1</v>
      </c>
      <c r="P8" s="2"/>
      <c r="Q8" s="50"/>
      <c r="R8" s="2"/>
      <c r="S8" s="2" t="s">
        <v>177</v>
      </c>
      <c r="T8" s="2"/>
      <c r="U8" s="2">
        <v>5</v>
      </c>
      <c r="V8" s="405"/>
      <c r="W8" s="101"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 x14ac:dyDescent="0.3">
      <c r="B9" s="407" t="s">
        <v>37</v>
      </c>
      <c r="C9" s="403"/>
      <c r="D9" s="3"/>
      <c r="E9" s="3"/>
      <c r="F9" s="3"/>
      <c r="G9" s="2"/>
      <c r="H9" s="50"/>
      <c r="I9" s="2"/>
      <c r="J9" s="2" t="s">
        <v>243</v>
      </c>
      <c r="K9" s="50"/>
      <c r="L9" s="2">
        <v>1</v>
      </c>
      <c r="M9" s="111"/>
      <c r="N9" s="113"/>
      <c r="O9" s="111"/>
      <c r="P9" s="2"/>
      <c r="Q9" s="50"/>
      <c r="R9" s="2"/>
      <c r="S9" s="3" t="s">
        <v>135</v>
      </c>
      <c r="T9" s="3"/>
      <c r="U9" s="3">
        <v>3</v>
      </c>
      <c r="V9" s="405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 x14ac:dyDescent="0.4">
      <c r="B10" s="407"/>
      <c r="C10" s="403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 t="s">
        <v>126</v>
      </c>
      <c r="T10" s="50"/>
      <c r="U10" s="2">
        <v>1</v>
      </c>
      <c r="V10" s="405"/>
      <c r="W10" s="101">
        <v>27.5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 t="s">
        <v>64</v>
      </c>
      <c r="T11" s="50"/>
      <c r="U11" s="2">
        <v>1</v>
      </c>
      <c r="V11" s="405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 x14ac:dyDescent="0.4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06"/>
      <c r="W12" s="102">
        <f>W6*4+W10*4+W8*9</f>
        <v>743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 x14ac:dyDescent="0.4">
      <c r="B13" s="34">
        <v>10</v>
      </c>
      <c r="C13" s="403"/>
      <c r="D13" s="35" t="str">
        <f>'112.10月菜單'!F21</f>
        <v>麥片飯</v>
      </c>
      <c r="E13" s="35" t="s">
        <v>60</v>
      </c>
      <c r="F13" s="35"/>
      <c r="G13" s="35" t="str">
        <f>'112.10月菜單'!F22</f>
        <v>醬爆雞丁(豆)</v>
      </c>
      <c r="H13" s="35" t="s">
        <v>17</v>
      </c>
      <c r="I13" s="35"/>
      <c r="J13" s="35" t="str">
        <f>'112.10月菜單'!F23</f>
        <v>洋蔥蛋</v>
      </c>
      <c r="K13" s="35" t="s">
        <v>17</v>
      </c>
      <c r="L13" s="35"/>
      <c r="M13" s="35" t="str">
        <f>'112.10月菜單'!F24</f>
        <v>香酥魚條(海)(炸)</v>
      </c>
      <c r="N13" s="35" t="s">
        <v>296</v>
      </c>
      <c r="O13" s="35"/>
      <c r="P13" s="35" t="str">
        <f>'112.10月菜單'!F25</f>
        <v>淺色蔬菜</v>
      </c>
      <c r="Q13" s="35" t="s">
        <v>62</v>
      </c>
      <c r="R13" s="35"/>
      <c r="S13" s="35" t="str">
        <f>'112.10月菜單'!F26</f>
        <v>竹筍湯</v>
      </c>
      <c r="T13" s="35" t="s">
        <v>61</v>
      </c>
      <c r="U13" s="35"/>
      <c r="V13" s="404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 x14ac:dyDescent="0.4">
      <c r="B14" s="40" t="s">
        <v>8</v>
      </c>
      <c r="C14" s="403"/>
      <c r="D14" s="2" t="s">
        <v>152</v>
      </c>
      <c r="E14" s="2"/>
      <c r="F14" s="2">
        <v>40</v>
      </c>
      <c r="G14" s="191" t="s">
        <v>288</v>
      </c>
      <c r="H14" s="192" t="s">
        <v>290</v>
      </c>
      <c r="I14" s="2">
        <v>30</v>
      </c>
      <c r="J14" s="2" t="s">
        <v>291</v>
      </c>
      <c r="K14" s="3"/>
      <c r="L14" s="2">
        <v>30</v>
      </c>
      <c r="M14" s="111" t="s">
        <v>293</v>
      </c>
      <c r="N14" s="111" t="s">
        <v>295</v>
      </c>
      <c r="O14" s="111">
        <v>60</v>
      </c>
      <c r="P14" s="2" t="s">
        <v>102</v>
      </c>
      <c r="Q14" s="2"/>
      <c r="R14" s="2">
        <v>80</v>
      </c>
      <c r="S14" s="2" t="s">
        <v>137</v>
      </c>
      <c r="T14" s="2"/>
      <c r="U14" s="2">
        <v>35</v>
      </c>
      <c r="V14" s="405"/>
      <c r="W14" s="105">
        <v>99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 x14ac:dyDescent="0.4">
      <c r="B15" s="40">
        <v>17</v>
      </c>
      <c r="C15" s="403"/>
      <c r="D15" s="3" t="s">
        <v>84</v>
      </c>
      <c r="E15" s="2"/>
      <c r="F15" s="2">
        <v>60</v>
      </c>
      <c r="G15" s="2" t="s">
        <v>289</v>
      </c>
      <c r="H15" s="2"/>
      <c r="I15" s="2">
        <v>35</v>
      </c>
      <c r="J15" s="2" t="s">
        <v>135</v>
      </c>
      <c r="K15" s="3"/>
      <c r="L15" s="2">
        <v>15</v>
      </c>
      <c r="M15" s="111" t="s">
        <v>294</v>
      </c>
      <c r="N15" s="111"/>
      <c r="O15" s="111">
        <v>20</v>
      </c>
      <c r="P15" s="2"/>
      <c r="Q15" s="2"/>
      <c r="R15" s="2"/>
      <c r="S15" s="3"/>
      <c r="T15" s="2"/>
      <c r="U15" s="2"/>
      <c r="V15" s="405"/>
      <c r="W15" s="45" t="s">
        <v>46</v>
      </c>
      <c r="X15" s="46" t="s">
        <v>27</v>
      </c>
      <c r="Y15" s="42">
        <v>1.8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 x14ac:dyDescent="0.4">
      <c r="B16" s="40" t="s">
        <v>10</v>
      </c>
      <c r="C16" s="403"/>
      <c r="D16" s="50"/>
      <c r="E16" s="50"/>
      <c r="F16" s="2"/>
      <c r="G16" s="2"/>
      <c r="H16" s="50"/>
      <c r="I16" s="2"/>
      <c r="J16" s="2" t="s">
        <v>111</v>
      </c>
      <c r="K16" s="3"/>
      <c r="L16" s="2">
        <v>30</v>
      </c>
      <c r="M16" s="111"/>
      <c r="N16" s="112"/>
      <c r="O16" s="111"/>
      <c r="P16" s="2"/>
      <c r="Q16" s="50"/>
      <c r="R16" s="2"/>
      <c r="S16" s="2"/>
      <c r="T16" s="3"/>
      <c r="U16" s="2"/>
      <c r="V16" s="405"/>
      <c r="W16" s="101"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 x14ac:dyDescent="0.3">
      <c r="B17" s="407" t="s">
        <v>38</v>
      </c>
      <c r="C17" s="403"/>
      <c r="D17" s="50"/>
      <c r="E17" s="50"/>
      <c r="F17" s="2"/>
      <c r="G17" s="2"/>
      <c r="H17" s="50"/>
      <c r="I17" s="2"/>
      <c r="J17" s="2"/>
      <c r="K17" s="50"/>
      <c r="L17" s="2"/>
      <c r="M17" s="111"/>
      <c r="N17" s="112"/>
      <c r="O17" s="111"/>
      <c r="P17" s="2"/>
      <c r="Q17" s="50"/>
      <c r="R17" s="2"/>
      <c r="S17" s="3"/>
      <c r="T17" s="3"/>
      <c r="U17" s="3"/>
      <c r="V17" s="405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 x14ac:dyDescent="0.4">
      <c r="B18" s="407"/>
      <c r="C18" s="403"/>
      <c r="D18" s="50"/>
      <c r="E18" s="50"/>
      <c r="F18" s="2"/>
      <c r="G18" s="2"/>
      <c r="H18" s="50"/>
      <c r="I18" s="2"/>
      <c r="J18" s="2"/>
      <c r="K18" s="50"/>
      <c r="L18" s="2"/>
      <c r="M18" s="111"/>
      <c r="N18" s="112"/>
      <c r="O18" s="111"/>
      <c r="P18" s="2"/>
      <c r="Q18" s="50"/>
      <c r="R18" s="2"/>
      <c r="S18" s="2"/>
      <c r="T18" s="117"/>
      <c r="U18" s="169"/>
      <c r="V18" s="405"/>
      <c r="W18" s="101">
        <v>27.9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169"/>
      <c r="V19" s="405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6"/>
      <c r="W20" s="102">
        <f>W14*4+W18*4+W16*9</f>
        <v>723.6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 x14ac:dyDescent="0.4">
      <c r="B21" s="60">
        <v>10</v>
      </c>
      <c r="C21" s="403"/>
      <c r="D21" s="35" t="str">
        <f>'112.10月菜單'!J21</f>
        <v>香Q米飯</v>
      </c>
      <c r="E21" s="35" t="s">
        <v>15</v>
      </c>
      <c r="F21" s="35"/>
      <c r="G21" s="35" t="str">
        <f>'112.10月菜單'!J22</f>
        <v>洋芋咕咾肉</v>
      </c>
      <c r="H21" s="35" t="s">
        <v>297</v>
      </c>
      <c r="I21" s="35"/>
      <c r="J21" s="35" t="str">
        <f>'112.10月菜單'!J23</f>
        <v>鮮菇混炒</v>
      </c>
      <c r="K21" s="35" t="s">
        <v>17</v>
      </c>
      <c r="L21" s="35"/>
      <c r="M21" s="35" t="str">
        <f>'112.10月菜單'!J24</f>
        <v>魷魚卷(加)</v>
      </c>
      <c r="N21" s="35" t="s">
        <v>17</v>
      </c>
      <c r="O21" s="35"/>
      <c r="P21" s="35" t="str">
        <f>'112.10月菜單'!J25</f>
        <v>深色蔬菜</v>
      </c>
      <c r="Q21" s="35" t="s">
        <v>18</v>
      </c>
      <c r="R21" s="35"/>
      <c r="S21" s="35" t="str">
        <f>'112.10月菜單'!J26</f>
        <v>酸辣湯(芡)(豆)(醃)</v>
      </c>
      <c r="T21" s="35" t="s">
        <v>425</v>
      </c>
      <c r="U21" s="35"/>
      <c r="V21" s="404"/>
      <c r="W21" s="36" t="s">
        <v>117</v>
      </c>
      <c r="X21" s="37" t="s">
        <v>118</v>
      </c>
      <c r="Y21" s="38">
        <v>5.3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 x14ac:dyDescent="0.55000000000000004">
      <c r="B22" s="61" t="s">
        <v>8</v>
      </c>
      <c r="C22" s="403"/>
      <c r="D22" s="2" t="s">
        <v>165</v>
      </c>
      <c r="E22" s="3"/>
      <c r="F22" s="2">
        <v>100</v>
      </c>
      <c r="G22" s="2" t="s">
        <v>148</v>
      </c>
      <c r="H22" s="2"/>
      <c r="I22" s="2">
        <v>30</v>
      </c>
      <c r="J22" s="2" t="s">
        <v>114</v>
      </c>
      <c r="K22" s="2"/>
      <c r="L22" s="2">
        <v>35</v>
      </c>
      <c r="M22" s="113" t="s">
        <v>302</v>
      </c>
      <c r="N22" s="113" t="s">
        <v>303</v>
      </c>
      <c r="O22" s="113">
        <v>25</v>
      </c>
      <c r="P22" s="2" t="s">
        <v>102</v>
      </c>
      <c r="Q22" s="2"/>
      <c r="R22" s="2">
        <v>80</v>
      </c>
      <c r="S22" s="2" t="s">
        <v>304</v>
      </c>
      <c r="T22" s="2" t="s">
        <v>305</v>
      </c>
      <c r="U22" s="2">
        <v>8</v>
      </c>
      <c r="V22" s="405"/>
      <c r="W22" s="105">
        <v>103</v>
      </c>
      <c r="X22" s="41" t="s">
        <v>119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 x14ac:dyDescent="0.4">
      <c r="B23" s="61">
        <v>18</v>
      </c>
      <c r="C23" s="403"/>
      <c r="D23" s="2"/>
      <c r="E23" s="3"/>
      <c r="F23" s="2"/>
      <c r="G23" s="413" t="s">
        <v>136</v>
      </c>
      <c r="H23" s="414"/>
      <c r="I23" s="2">
        <v>40</v>
      </c>
      <c r="J23" s="2" t="s">
        <v>363</v>
      </c>
      <c r="K23" s="2"/>
      <c r="L23" s="2">
        <v>15</v>
      </c>
      <c r="M23" s="113"/>
      <c r="N23" s="113"/>
      <c r="O23" s="113"/>
      <c r="P23" s="3"/>
      <c r="Q23" s="2"/>
      <c r="R23" s="2"/>
      <c r="S23" s="2" t="s">
        <v>306</v>
      </c>
      <c r="T23" s="2" t="s">
        <v>305</v>
      </c>
      <c r="U23" s="2">
        <v>8</v>
      </c>
      <c r="V23" s="405"/>
      <c r="W23" s="45" t="s">
        <v>120</v>
      </c>
      <c r="X23" s="46" t="s">
        <v>121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 x14ac:dyDescent="0.55000000000000004">
      <c r="B24" s="61" t="s">
        <v>10</v>
      </c>
      <c r="C24" s="403"/>
      <c r="D24" s="3"/>
      <c r="E24" s="3"/>
      <c r="F24" s="3"/>
      <c r="G24" s="2" t="s">
        <v>298</v>
      </c>
      <c r="H24" s="50"/>
      <c r="I24" s="2">
        <v>3</v>
      </c>
      <c r="J24" s="166" t="s">
        <v>299</v>
      </c>
      <c r="K24" s="167"/>
      <c r="L24" s="2">
        <v>20</v>
      </c>
      <c r="M24" s="2"/>
      <c r="N24" s="120"/>
      <c r="O24" s="113"/>
      <c r="P24" s="3"/>
      <c r="Q24" s="2"/>
      <c r="R24" s="2"/>
      <c r="S24" s="3" t="s">
        <v>300</v>
      </c>
      <c r="T24" s="2"/>
      <c r="U24" s="2">
        <v>3</v>
      </c>
      <c r="V24" s="405"/>
      <c r="W24" s="101">
        <v>24</v>
      </c>
      <c r="X24" s="46" t="s">
        <v>122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 x14ac:dyDescent="0.3">
      <c r="B25" s="415" t="s">
        <v>39</v>
      </c>
      <c r="C25" s="403"/>
      <c r="D25" s="3"/>
      <c r="E25" s="3"/>
      <c r="F25" s="3"/>
      <c r="G25" s="2"/>
      <c r="H25" s="50"/>
      <c r="I25" s="2"/>
      <c r="J25" s="2" t="s">
        <v>300</v>
      </c>
      <c r="K25" s="100"/>
      <c r="L25" s="2">
        <v>1</v>
      </c>
      <c r="M25" s="3"/>
      <c r="N25" s="100"/>
      <c r="O25" s="3"/>
      <c r="P25" s="2"/>
      <c r="Q25" s="3"/>
      <c r="R25" s="2"/>
      <c r="S25" s="3" t="s">
        <v>126</v>
      </c>
      <c r="T25" s="2"/>
      <c r="U25" s="2">
        <v>1</v>
      </c>
      <c r="V25" s="405"/>
      <c r="W25" s="45" t="s">
        <v>123</v>
      </c>
      <c r="X25" s="46" t="s">
        <v>124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 x14ac:dyDescent="0.55000000000000004">
      <c r="B26" s="415"/>
      <c r="C26" s="403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3"/>
      <c r="Q26" s="3"/>
      <c r="R26" s="3"/>
      <c r="S26" s="2" t="s">
        <v>307</v>
      </c>
      <c r="T26" s="100" t="s">
        <v>308</v>
      </c>
      <c r="U26" s="2">
        <v>20</v>
      </c>
      <c r="V26" s="405"/>
      <c r="W26" s="101">
        <v>27.6</v>
      </c>
      <c r="X26" s="94" t="s">
        <v>125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 x14ac:dyDescent="0.3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117"/>
      <c r="R27" s="169"/>
      <c r="S27" s="2" t="s">
        <v>309</v>
      </c>
      <c r="T27" s="50"/>
      <c r="U27" s="2">
        <v>3</v>
      </c>
      <c r="V27" s="405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 x14ac:dyDescent="0.6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3"/>
      <c r="Q28" s="93"/>
      <c r="R28" s="169"/>
      <c r="S28" s="2"/>
      <c r="T28" s="50"/>
      <c r="U28" s="2"/>
      <c r="V28" s="406"/>
      <c r="W28" s="102">
        <f>W22*4+W26*4+W24*9</f>
        <v>738.4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 x14ac:dyDescent="0.4">
      <c r="B29" s="34">
        <v>10</v>
      </c>
      <c r="C29" s="403"/>
      <c r="D29" s="35" t="str">
        <f>'112.10月菜單'!N21</f>
        <v>地瓜飯</v>
      </c>
      <c r="E29" s="35" t="s">
        <v>15</v>
      </c>
      <c r="F29" s="35"/>
      <c r="G29" s="35" t="str">
        <f>'112.10月菜單'!N22</f>
        <v>招牌雞翅</v>
      </c>
      <c r="H29" s="35" t="s">
        <v>361</v>
      </c>
      <c r="I29" s="35"/>
      <c r="J29" s="35" t="str">
        <f>'112.10月菜單'!N23</f>
        <v>鐵板豆腐(豆)</v>
      </c>
      <c r="K29" s="35" t="s">
        <v>17</v>
      </c>
      <c r="L29" s="35"/>
      <c r="M29" s="35" t="str">
        <f>'112.10月菜單'!N24</f>
        <v>蔬菜粉絲</v>
      </c>
      <c r="N29" s="35" t="s">
        <v>17</v>
      </c>
      <c r="O29" s="35"/>
      <c r="P29" s="35" t="str">
        <f>'112.10月菜單'!N25</f>
        <v>有機蔬菜</v>
      </c>
      <c r="Q29" s="35" t="s">
        <v>49</v>
      </c>
      <c r="R29" s="35"/>
      <c r="S29" s="35" t="str">
        <f>'112.10月菜單'!N26</f>
        <v>冬瓜山粉圓</v>
      </c>
      <c r="T29" s="35" t="s">
        <v>310</v>
      </c>
      <c r="U29" s="35"/>
      <c r="V29" s="404"/>
      <c r="W29" s="36" t="s">
        <v>44</v>
      </c>
      <c r="X29" s="37" t="s">
        <v>19</v>
      </c>
      <c r="Y29" s="38">
        <v>5.5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 x14ac:dyDescent="0.4">
      <c r="B30" s="40" t="s">
        <v>8</v>
      </c>
      <c r="C30" s="403"/>
      <c r="D30" s="2" t="s">
        <v>53</v>
      </c>
      <c r="E30" s="2"/>
      <c r="F30" s="2">
        <v>55</v>
      </c>
      <c r="G30" s="424" t="s">
        <v>362</v>
      </c>
      <c r="H30" s="425"/>
      <c r="I30" s="2">
        <v>60</v>
      </c>
      <c r="J30" s="2" t="s">
        <v>436</v>
      </c>
      <c r="K30" s="2" t="s">
        <v>314</v>
      </c>
      <c r="L30" s="2">
        <v>45</v>
      </c>
      <c r="M30" s="2" t="s">
        <v>151</v>
      </c>
      <c r="N30" s="2"/>
      <c r="O30" s="2">
        <v>60</v>
      </c>
      <c r="P30" s="2" t="s">
        <v>102</v>
      </c>
      <c r="Q30" s="2"/>
      <c r="R30" s="2">
        <v>80</v>
      </c>
      <c r="S30" s="2" t="s">
        <v>447</v>
      </c>
      <c r="T30" s="2"/>
      <c r="U30" s="2">
        <v>15</v>
      </c>
      <c r="V30" s="405"/>
      <c r="W30" s="105">
        <v>108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 x14ac:dyDescent="0.4">
      <c r="B31" s="40">
        <v>19</v>
      </c>
      <c r="C31" s="403"/>
      <c r="D31" s="2" t="s">
        <v>84</v>
      </c>
      <c r="E31" s="2"/>
      <c r="F31" s="2">
        <v>80</v>
      </c>
      <c r="G31" s="2"/>
      <c r="H31" s="2"/>
      <c r="I31" s="2"/>
      <c r="J31" s="2" t="s">
        <v>366</v>
      </c>
      <c r="K31" s="98"/>
      <c r="L31" s="2">
        <v>1</v>
      </c>
      <c r="M31" s="2" t="s">
        <v>311</v>
      </c>
      <c r="N31" s="50"/>
      <c r="O31" s="2">
        <v>10</v>
      </c>
      <c r="P31" s="2"/>
      <c r="Q31" s="2"/>
      <c r="R31" s="2"/>
      <c r="S31" s="2" t="s">
        <v>448</v>
      </c>
      <c r="T31" s="100"/>
      <c r="U31" s="2">
        <v>5</v>
      </c>
      <c r="V31" s="405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" customHeight="1" x14ac:dyDescent="0.4">
      <c r="B32" s="40" t="s">
        <v>10</v>
      </c>
      <c r="C32" s="403"/>
      <c r="D32" s="50"/>
      <c r="E32" s="50"/>
      <c r="F32" s="2"/>
      <c r="G32" s="2"/>
      <c r="H32" s="50"/>
      <c r="I32" s="2"/>
      <c r="J32" s="2"/>
      <c r="K32" s="98"/>
      <c r="L32" s="2"/>
      <c r="M32" s="2" t="s">
        <v>312</v>
      </c>
      <c r="N32" s="50"/>
      <c r="O32" s="2">
        <v>10</v>
      </c>
      <c r="P32" s="2"/>
      <c r="Q32" s="50"/>
      <c r="R32" s="2"/>
      <c r="S32" s="2"/>
      <c r="T32" s="50"/>
      <c r="U32" s="2"/>
      <c r="V32" s="405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" customHeight="1" x14ac:dyDescent="0.3">
      <c r="B33" s="407" t="s">
        <v>40</v>
      </c>
      <c r="C33" s="403"/>
      <c r="D33" s="50"/>
      <c r="E33" s="50"/>
      <c r="F33" s="2"/>
      <c r="G33" s="2"/>
      <c r="H33" s="50"/>
      <c r="I33" s="2"/>
      <c r="J33" s="2"/>
      <c r="K33" s="50"/>
      <c r="L33" s="2"/>
      <c r="M33" s="2" t="s">
        <v>135</v>
      </c>
      <c r="N33" s="50"/>
      <c r="O33" s="2">
        <v>3</v>
      </c>
      <c r="P33" s="2"/>
      <c r="Q33" s="50"/>
      <c r="R33" s="2"/>
      <c r="S33" s="2"/>
      <c r="T33" s="50"/>
      <c r="U33" s="2"/>
      <c r="V33" s="405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" customHeight="1" x14ac:dyDescent="0.4">
      <c r="B34" s="407"/>
      <c r="C34" s="403"/>
      <c r="D34" s="50"/>
      <c r="E34" s="50"/>
      <c r="F34" s="2"/>
      <c r="G34" s="71"/>
      <c r="H34" s="50"/>
      <c r="I34" s="2"/>
      <c r="J34" s="3"/>
      <c r="K34" s="50"/>
      <c r="L34" s="3"/>
      <c r="M34" s="3" t="s">
        <v>313</v>
      </c>
      <c r="N34" s="50"/>
      <c r="O34" s="2">
        <v>1</v>
      </c>
      <c r="P34" s="2"/>
      <c r="Q34" s="50"/>
      <c r="R34" s="2"/>
      <c r="S34" s="3"/>
      <c r="T34" s="50"/>
      <c r="U34" s="2"/>
      <c r="V34" s="405"/>
      <c r="W34" s="101">
        <v>27.8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" customHeight="1" x14ac:dyDescent="0.3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100"/>
      <c r="U35" s="2"/>
      <c r="V35" s="405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6" ht="27.9" customHeight="1" x14ac:dyDescent="0.4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06"/>
      <c r="W36" s="102">
        <f>W30*4+W34*4+W32*9</f>
        <v>759.2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6" s="39" customFormat="1" ht="27.9" customHeight="1" x14ac:dyDescent="0.4">
      <c r="B37" s="34">
        <v>10</v>
      </c>
      <c r="C37" s="403"/>
      <c r="D37" s="35" t="str">
        <f>'112.10月菜單'!R21</f>
        <v>台式炒飯</v>
      </c>
      <c r="E37" s="35" t="s">
        <v>17</v>
      </c>
      <c r="F37" s="35"/>
      <c r="G37" s="35" t="str">
        <f>'112.10月菜單'!R22</f>
        <v>雞米花(加)(炸)</v>
      </c>
      <c r="H37" s="35" t="s">
        <v>72</v>
      </c>
      <c r="I37" s="35"/>
      <c r="J37" s="35" t="str">
        <f>'112.10月菜單'!R23</f>
        <v>蜜滷黑豆干(豆)</v>
      </c>
      <c r="K37" s="35" t="s">
        <v>367</v>
      </c>
      <c r="L37" s="35"/>
      <c r="M37" s="35" t="str">
        <f>'112.10月菜單'!R24</f>
        <v>海鮮鍋(海)</v>
      </c>
      <c r="N37" s="35" t="s">
        <v>317</v>
      </c>
      <c r="O37" s="35"/>
      <c r="P37" s="35" t="str">
        <f>'112.10月菜單'!R25</f>
        <v>深色蔬菜</v>
      </c>
      <c r="Q37" s="35" t="s">
        <v>50</v>
      </c>
      <c r="R37" s="35"/>
      <c r="S37" s="35" t="str">
        <f>'112.10月菜單'!R26</f>
        <v>紫菜蛋花湯</v>
      </c>
      <c r="T37" s="35" t="s">
        <v>51</v>
      </c>
      <c r="U37" s="35"/>
      <c r="V37" s="404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6" ht="27.9" customHeight="1" x14ac:dyDescent="0.4">
      <c r="B38" s="40" t="s">
        <v>86</v>
      </c>
      <c r="C38" s="403"/>
      <c r="D38" s="2" t="s">
        <v>24</v>
      </c>
      <c r="E38" s="3"/>
      <c r="F38" s="2">
        <v>80</v>
      </c>
      <c r="G38" s="2" t="s">
        <v>316</v>
      </c>
      <c r="H38" s="3" t="s">
        <v>315</v>
      </c>
      <c r="I38" s="2">
        <v>60</v>
      </c>
      <c r="J38" s="113" t="s">
        <v>323</v>
      </c>
      <c r="K38" s="113" t="s">
        <v>368</v>
      </c>
      <c r="L38" s="113">
        <v>40</v>
      </c>
      <c r="M38" s="3" t="s">
        <v>151</v>
      </c>
      <c r="N38" s="2"/>
      <c r="O38" s="3">
        <v>40</v>
      </c>
      <c r="P38" s="2" t="s">
        <v>102</v>
      </c>
      <c r="Q38" s="3"/>
      <c r="R38" s="2">
        <v>80</v>
      </c>
      <c r="S38" s="2" t="s">
        <v>169</v>
      </c>
      <c r="T38" s="2"/>
      <c r="U38" s="2">
        <v>1</v>
      </c>
      <c r="V38" s="405"/>
      <c r="W38" s="105">
        <v>97.5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6" ht="27.9" customHeight="1" x14ac:dyDescent="0.4">
      <c r="B39" s="40">
        <v>20</v>
      </c>
      <c r="C39" s="403"/>
      <c r="D39" s="2" t="s">
        <v>95</v>
      </c>
      <c r="E39" s="3"/>
      <c r="F39" s="2">
        <v>10</v>
      </c>
      <c r="G39" s="2"/>
      <c r="H39" s="3"/>
      <c r="I39" s="2"/>
      <c r="J39" s="113"/>
      <c r="K39" s="113"/>
      <c r="L39" s="113"/>
      <c r="M39" s="170" t="s">
        <v>364</v>
      </c>
      <c r="N39" s="184"/>
      <c r="O39" s="3">
        <v>15</v>
      </c>
      <c r="P39" s="2"/>
      <c r="Q39" s="3"/>
      <c r="R39" s="2"/>
      <c r="S39" s="2" t="s">
        <v>167</v>
      </c>
      <c r="T39" s="3"/>
      <c r="U39" s="2">
        <v>10</v>
      </c>
      <c r="V39" s="405"/>
      <c r="W39" s="45" t="s">
        <v>46</v>
      </c>
      <c r="X39" s="46" t="s">
        <v>27</v>
      </c>
      <c r="Y39" s="42">
        <v>1.5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6" ht="27.9" customHeight="1" x14ac:dyDescent="0.4">
      <c r="B40" s="40" t="s">
        <v>10</v>
      </c>
      <c r="C40" s="403"/>
      <c r="D40" s="3" t="s">
        <v>74</v>
      </c>
      <c r="E40" s="3"/>
      <c r="F40" s="3">
        <v>10</v>
      </c>
      <c r="G40" s="2"/>
      <c r="H40" s="3"/>
      <c r="I40" s="2"/>
      <c r="J40" s="2"/>
      <c r="K40" s="120"/>
      <c r="L40" s="113"/>
      <c r="M40" s="3" t="s">
        <v>135</v>
      </c>
      <c r="N40" s="98"/>
      <c r="O40" s="2">
        <v>1</v>
      </c>
      <c r="P40" s="2"/>
      <c r="Q40" s="3"/>
      <c r="R40" s="2"/>
      <c r="S40" s="2" t="s">
        <v>164</v>
      </c>
      <c r="T40" s="3"/>
      <c r="U40" s="2">
        <v>1</v>
      </c>
      <c r="V40" s="405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6" ht="27.9" customHeight="1" x14ac:dyDescent="0.3">
      <c r="B41" s="407" t="s">
        <v>32</v>
      </c>
      <c r="C41" s="403"/>
      <c r="D41" s="3" t="s">
        <v>109</v>
      </c>
      <c r="E41" s="3"/>
      <c r="F41" s="3">
        <v>1</v>
      </c>
      <c r="G41" s="2"/>
      <c r="H41" s="3"/>
      <c r="I41" s="2"/>
      <c r="J41" s="3"/>
      <c r="K41" s="2"/>
      <c r="L41" s="2"/>
      <c r="M41" s="2" t="s">
        <v>264</v>
      </c>
      <c r="N41" s="100" t="s">
        <v>163</v>
      </c>
      <c r="O41" s="2">
        <v>10</v>
      </c>
      <c r="P41" s="2"/>
      <c r="Q41" s="3"/>
      <c r="R41" s="2"/>
      <c r="S41" s="2"/>
      <c r="T41" s="3"/>
      <c r="U41" s="2"/>
      <c r="V41" s="405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6" ht="27.9" customHeight="1" x14ac:dyDescent="0.4">
      <c r="B42" s="407"/>
      <c r="C42" s="403"/>
      <c r="D42" s="100" t="s">
        <v>365</v>
      </c>
      <c r="E42" s="50"/>
      <c r="F42" s="2">
        <v>0.5</v>
      </c>
      <c r="G42" s="2"/>
      <c r="H42" s="50"/>
      <c r="I42" s="2"/>
      <c r="J42" s="3"/>
      <c r="K42" s="50"/>
      <c r="L42" s="2"/>
      <c r="M42" s="2"/>
      <c r="N42" s="100"/>
      <c r="O42" s="2"/>
      <c r="P42" s="2"/>
      <c r="Q42" s="50"/>
      <c r="R42" s="2"/>
      <c r="S42" s="3"/>
      <c r="T42" s="3"/>
      <c r="U42" s="3"/>
      <c r="V42" s="405"/>
      <c r="W42" s="101">
        <v>27.6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6" ht="27.9" customHeight="1" x14ac:dyDescent="0.3">
      <c r="B43" s="52" t="s">
        <v>36</v>
      </c>
      <c r="C43" s="53"/>
      <c r="D43" s="113"/>
      <c r="E43" s="113"/>
      <c r="F43" s="111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05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6" ht="27.9" customHeight="1" thickBot="1" x14ac:dyDescent="0.45">
      <c r="B44" s="79"/>
      <c r="C44" s="56"/>
      <c r="D44" s="148"/>
      <c r="E44" s="149"/>
      <c r="F44" s="150"/>
      <c r="G44" s="151"/>
      <c r="H44" s="152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6"/>
      <c r="W44" s="102">
        <f>W38*4+W42*4+W40*9</f>
        <v>716.4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6" s="85" customFormat="1" ht="21.75" customHeight="1" x14ac:dyDescent="0.3">
      <c r="B45" s="82"/>
      <c r="C45" s="18"/>
      <c r="D45" s="44"/>
      <c r="E45" s="83"/>
      <c r="F45" s="44"/>
      <c r="G45" s="44"/>
      <c r="H45" s="83"/>
      <c r="I45" s="44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84"/>
      <c r="AA45" s="70"/>
      <c r="AB45" s="64"/>
      <c r="AC45" s="70"/>
      <c r="AD45" s="70"/>
      <c r="AE45" s="70"/>
      <c r="AF45" s="70"/>
      <c r="AG45" s="70"/>
    </row>
    <row r="46" spans="2:36" ht="28.2" x14ac:dyDescent="0.3">
      <c r="B46" s="64"/>
      <c r="C46" s="85"/>
      <c r="D46" s="416"/>
      <c r="E46" s="416"/>
      <c r="F46" s="423"/>
      <c r="G46" s="423"/>
      <c r="H46" s="86"/>
      <c r="I46" s="18"/>
      <c r="J46" s="18"/>
      <c r="K46" s="86"/>
      <c r="L46" s="18"/>
      <c r="M46" s="121"/>
      <c r="N46" s="122"/>
      <c r="O46" s="122"/>
      <c r="P46" s="18"/>
      <c r="Q46" s="86"/>
      <c r="R46" s="18"/>
      <c r="T46" s="86"/>
      <c r="U46" s="18"/>
      <c r="V46" s="87"/>
      <c r="Y46" s="90"/>
    </row>
    <row r="47" spans="2:36" ht="28.2" x14ac:dyDescent="0.3">
      <c r="L47" s="18"/>
      <c r="M47" s="121"/>
      <c r="N47" s="122"/>
      <c r="O47" s="122"/>
      <c r="P47" s="18"/>
      <c r="U47" s="104"/>
      <c r="Y47" s="90"/>
    </row>
    <row r="48" spans="2:36" x14ac:dyDescent="0.4">
      <c r="U48" s="105"/>
      <c r="Y48" s="90"/>
    </row>
    <row r="49" spans="21:25" x14ac:dyDescent="0.3">
      <c r="U49" s="104"/>
      <c r="Y49" s="90"/>
    </row>
    <row r="50" spans="21:25" x14ac:dyDescent="0.4">
      <c r="U50" s="105"/>
      <c r="Y50" s="90"/>
    </row>
    <row r="51" spans="21:25" x14ac:dyDescent="0.3">
      <c r="U51" s="104"/>
      <c r="Y51" s="90"/>
    </row>
    <row r="52" spans="21:25" x14ac:dyDescent="0.4">
      <c r="U52" s="105"/>
      <c r="Y52" s="90"/>
    </row>
    <row r="53" spans="21:25" x14ac:dyDescent="0.3">
      <c r="U53" s="104"/>
    </row>
    <row r="54" spans="21:25" x14ac:dyDescent="0.4">
      <c r="U54" s="106"/>
    </row>
    <row r="55" spans="21:25" x14ac:dyDescent="0.3">
      <c r="U55" s="18"/>
    </row>
    <row r="56" spans="21:25" x14ac:dyDescent="0.3">
      <c r="U56" s="18"/>
    </row>
    <row r="57" spans="21:25" x14ac:dyDescent="0.3">
      <c r="U57" s="18"/>
    </row>
  </sheetData>
  <mergeCells count="24">
    <mergeCell ref="C13:C18"/>
    <mergeCell ref="V13:V20"/>
    <mergeCell ref="B17:B18"/>
    <mergeCell ref="B1:Y1"/>
    <mergeCell ref="B2:G2"/>
    <mergeCell ref="C5:C10"/>
    <mergeCell ref="V5:V12"/>
    <mergeCell ref="B9:B10"/>
    <mergeCell ref="G3:M3"/>
    <mergeCell ref="M7:N7"/>
    <mergeCell ref="G7:H7"/>
    <mergeCell ref="C21:C26"/>
    <mergeCell ref="V21:V28"/>
    <mergeCell ref="B25:B26"/>
    <mergeCell ref="C29:C34"/>
    <mergeCell ref="V29:V36"/>
    <mergeCell ref="B33:B34"/>
    <mergeCell ref="G30:H30"/>
    <mergeCell ref="G23:H23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A27" zoomScale="75" zoomScaleNormal="75" workbookViewId="0">
      <selection activeCell="W46" sqref="W46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 x14ac:dyDescent="0.7">
      <c r="B1" s="419" t="s">
        <v>455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"/>
      <c r="AB1" s="6"/>
    </row>
    <row r="2" spans="2:33" s="5" customFormat="1" ht="13.5" customHeight="1" x14ac:dyDescent="0.6">
      <c r="B2" s="420"/>
      <c r="C2" s="421"/>
      <c r="D2" s="421"/>
      <c r="E2" s="421"/>
      <c r="F2" s="421"/>
      <c r="G2" s="421"/>
      <c r="H2" s="118"/>
      <c r="I2" s="4"/>
      <c r="J2" s="4"/>
      <c r="K2" s="118"/>
      <c r="L2" s="4"/>
      <c r="M2" s="4"/>
      <c r="N2" s="118"/>
      <c r="O2" s="4"/>
      <c r="P2" s="4"/>
      <c r="Q2" s="118"/>
      <c r="R2" s="4"/>
      <c r="S2" s="4"/>
      <c r="T2" s="118"/>
      <c r="U2" s="4"/>
      <c r="V2" s="8"/>
      <c r="W2" s="9"/>
      <c r="X2" s="10"/>
      <c r="Y2" s="9"/>
      <c r="Z2" s="4"/>
      <c r="AB2" s="6"/>
    </row>
    <row r="3" spans="2:33" s="18" customFormat="1" ht="32.25" customHeight="1" thickBot="1" x14ac:dyDescent="0.6">
      <c r="B3" s="95" t="s">
        <v>43</v>
      </c>
      <c r="C3" s="11"/>
      <c r="D3" s="12"/>
      <c r="E3" s="12"/>
      <c r="F3" s="12"/>
      <c r="G3" s="422" t="s">
        <v>129</v>
      </c>
      <c r="H3" s="422"/>
      <c r="I3" s="422"/>
      <c r="J3" s="422"/>
      <c r="K3" s="422"/>
      <c r="L3" s="422"/>
      <c r="M3" s="42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 x14ac:dyDescent="0.4">
      <c r="B5" s="34">
        <v>10</v>
      </c>
      <c r="C5" s="403"/>
      <c r="D5" s="35" t="str">
        <f>'112.10月菜單'!B30</f>
        <v>香Q米飯</v>
      </c>
      <c r="E5" s="35" t="s">
        <v>87</v>
      </c>
      <c r="F5" s="1" t="s">
        <v>16</v>
      </c>
      <c r="G5" s="35" t="str">
        <f>'112.10月菜單'!B31</f>
        <v>紅燒肉(豆)</v>
      </c>
      <c r="H5" s="35" t="s">
        <v>17</v>
      </c>
      <c r="I5" s="1" t="s">
        <v>16</v>
      </c>
      <c r="J5" s="35" t="str">
        <f>'112.10月菜單'!B32</f>
        <v>日式菇菇鍋</v>
      </c>
      <c r="K5" s="35" t="s">
        <v>17</v>
      </c>
      <c r="L5" s="1" t="s">
        <v>16</v>
      </c>
      <c r="M5" s="35" t="str">
        <f>'112.10月菜單'!B33</f>
        <v>柴香魷魚丸(海加)</v>
      </c>
      <c r="N5" s="35" t="s">
        <v>320</v>
      </c>
      <c r="O5" s="1" t="s">
        <v>16</v>
      </c>
      <c r="P5" s="35" t="str">
        <f>'112.10月菜單'!B34</f>
        <v>淺色蔬菜</v>
      </c>
      <c r="Q5" s="35" t="s">
        <v>88</v>
      </c>
      <c r="R5" s="1" t="s">
        <v>16</v>
      </c>
      <c r="S5" s="35" t="str">
        <f>'112.10月菜單'!B35</f>
        <v>玉米濃湯(芡)</v>
      </c>
      <c r="T5" s="35" t="s">
        <v>147</v>
      </c>
      <c r="U5" s="1" t="s">
        <v>16</v>
      </c>
      <c r="V5" s="404"/>
      <c r="W5" s="36" t="s">
        <v>44</v>
      </c>
      <c r="X5" s="37" t="s">
        <v>19</v>
      </c>
      <c r="Y5" s="38">
        <v>5.4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 x14ac:dyDescent="0.4">
      <c r="B6" s="40" t="s">
        <v>8</v>
      </c>
      <c r="C6" s="403"/>
      <c r="D6" s="2" t="s">
        <v>84</v>
      </c>
      <c r="E6" s="3"/>
      <c r="F6" s="2">
        <v>100</v>
      </c>
      <c r="G6" s="2" t="s">
        <v>104</v>
      </c>
      <c r="H6" s="2"/>
      <c r="I6" s="2">
        <v>20</v>
      </c>
      <c r="J6" s="2" t="s">
        <v>151</v>
      </c>
      <c r="K6" s="3"/>
      <c r="L6" s="2">
        <v>50</v>
      </c>
      <c r="M6" s="3" t="s">
        <v>318</v>
      </c>
      <c r="N6" s="2"/>
      <c r="O6" s="2">
        <v>1</v>
      </c>
      <c r="P6" s="2" t="s">
        <v>102</v>
      </c>
      <c r="Q6" s="2"/>
      <c r="R6" s="2">
        <v>80</v>
      </c>
      <c r="S6" s="2" t="s">
        <v>146</v>
      </c>
      <c r="T6" s="2"/>
      <c r="U6" s="2">
        <v>20</v>
      </c>
      <c r="V6" s="405"/>
      <c r="W6" s="105">
        <v>104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 x14ac:dyDescent="0.4">
      <c r="B7" s="40">
        <v>23</v>
      </c>
      <c r="C7" s="403"/>
      <c r="D7" s="2"/>
      <c r="E7" s="3"/>
      <c r="F7" s="2"/>
      <c r="G7" s="166" t="s">
        <v>351</v>
      </c>
      <c r="H7" s="167" t="s">
        <v>352</v>
      </c>
      <c r="I7" s="2">
        <v>10</v>
      </c>
      <c r="J7" s="166" t="s">
        <v>73</v>
      </c>
      <c r="K7" s="167"/>
      <c r="L7" s="2">
        <v>10</v>
      </c>
      <c r="M7" s="170" t="s">
        <v>319</v>
      </c>
      <c r="N7" s="184" t="s">
        <v>303</v>
      </c>
      <c r="O7" s="2">
        <v>20</v>
      </c>
      <c r="P7" s="2"/>
      <c r="Q7" s="2"/>
      <c r="R7" s="2"/>
      <c r="S7" s="2" t="s">
        <v>109</v>
      </c>
      <c r="T7" s="98"/>
      <c r="U7" s="2">
        <v>1</v>
      </c>
      <c r="V7" s="405"/>
      <c r="W7" s="45" t="s">
        <v>46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 x14ac:dyDescent="0.4">
      <c r="B8" s="40" t="s">
        <v>10</v>
      </c>
      <c r="C8" s="403"/>
      <c r="D8" s="2"/>
      <c r="E8" s="3"/>
      <c r="F8" s="2"/>
      <c r="G8" s="413" t="s">
        <v>136</v>
      </c>
      <c r="H8" s="414"/>
      <c r="I8" s="2">
        <v>30</v>
      </c>
      <c r="J8" s="2" t="s">
        <v>135</v>
      </c>
      <c r="K8" s="98"/>
      <c r="L8" s="2">
        <v>3</v>
      </c>
      <c r="M8" s="3"/>
      <c r="N8" s="98"/>
      <c r="O8" s="2"/>
      <c r="P8" s="2"/>
      <c r="Q8" s="50"/>
      <c r="R8" s="2"/>
      <c r="S8" s="3"/>
      <c r="T8" s="2"/>
      <c r="U8" s="2"/>
      <c r="V8" s="405"/>
      <c r="W8" s="101"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 x14ac:dyDescent="0.3">
      <c r="B9" s="407" t="s">
        <v>37</v>
      </c>
      <c r="C9" s="403"/>
      <c r="D9" s="3"/>
      <c r="E9" s="3"/>
      <c r="F9" s="3"/>
      <c r="G9" s="2" t="s">
        <v>135</v>
      </c>
      <c r="H9" s="50"/>
      <c r="I9" s="2">
        <v>5</v>
      </c>
      <c r="J9" s="2"/>
      <c r="K9" s="98"/>
      <c r="L9" s="2"/>
      <c r="M9" s="3"/>
      <c r="N9" s="2"/>
      <c r="O9" s="2"/>
      <c r="P9" s="2"/>
      <c r="Q9" s="50"/>
      <c r="R9" s="2"/>
      <c r="S9" s="3"/>
      <c r="T9" s="3"/>
      <c r="U9" s="3"/>
      <c r="V9" s="405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 x14ac:dyDescent="0.4">
      <c r="B10" s="407"/>
      <c r="C10" s="403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3"/>
      <c r="T10" s="50"/>
      <c r="U10" s="3"/>
      <c r="V10" s="405"/>
      <c r="W10" s="101">
        <v>27.1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05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 x14ac:dyDescent="0.4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06"/>
      <c r="W12" s="102">
        <f>W6*4+W10*4+W8*9</f>
        <v>731.4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 x14ac:dyDescent="0.4">
      <c r="B13" s="34">
        <v>10</v>
      </c>
      <c r="C13" s="403"/>
      <c r="D13" s="35" t="str">
        <f>'112.10月菜單'!F30</f>
        <v>糙米飯</v>
      </c>
      <c r="E13" s="35" t="s">
        <v>71</v>
      </c>
      <c r="F13" s="35"/>
      <c r="G13" s="35" t="str">
        <f>'112.10月菜單'!F31</f>
        <v>鮮嫩魚塊(炸)(海)</v>
      </c>
      <c r="H13" s="35" t="s">
        <v>72</v>
      </c>
      <c r="I13" s="35"/>
      <c r="J13" s="35" t="str">
        <f>'112.10月菜單'!F32</f>
        <v>瓜仔肉(醃)</v>
      </c>
      <c r="K13" s="35" t="s">
        <v>17</v>
      </c>
      <c r="L13" s="35"/>
      <c r="M13" s="35" t="str">
        <f>'112.10月菜單'!F33</f>
        <v>雞肉丸(加)</v>
      </c>
      <c r="N13" s="35" t="s">
        <v>370</v>
      </c>
      <c r="O13" s="35"/>
      <c r="P13" s="35" t="str">
        <f>'112.10月菜單'!F34</f>
        <v>深色蔬菜</v>
      </c>
      <c r="Q13" s="35" t="s">
        <v>18</v>
      </c>
      <c r="R13" s="35"/>
      <c r="S13" s="35" t="str">
        <f>'112.10月菜單'!F35</f>
        <v>菜頭湯</v>
      </c>
      <c r="T13" s="35" t="s">
        <v>17</v>
      </c>
      <c r="U13" s="35"/>
      <c r="V13" s="404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 x14ac:dyDescent="0.4">
      <c r="B14" s="40" t="s">
        <v>8</v>
      </c>
      <c r="C14" s="403"/>
      <c r="D14" s="2" t="s">
        <v>153</v>
      </c>
      <c r="E14" s="2"/>
      <c r="F14" s="2">
        <v>40</v>
      </c>
      <c r="G14" s="2" t="s">
        <v>170</v>
      </c>
      <c r="H14" s="2" t="s">
        <v>163</v>
      </c>
      <c r="I14" s="2">
        <v>40</v>
      </c>
      <c r="J14" s="2" t="s">
        <v>159</v>
      </c>
      <c r="K14" s="2" t="s">
        <v>321</v>
      </c>
      <c r="L14" s="2">
        <v>28</v>
      </c>
      <c r="M14" s="3" t="s">
        <v>371</v>
      </c>
      <c r="N14" s="2" t="s">
        <v>322</v>
      </c>
      <c r="O14" s="3">
        <v>15</v>
      </c>
      <c r="P14" s="2" t="s">
        <v>102</v>
      </c>
      <c r="Q14" s="2"/>
      <c r="R14" s="2">
        <v>80</v>
      </c>
      <c r="S14" s="65" t="s">
        <v>438</v>
      </c>
      <c r="T14" s="116"/>
      <c r="U14" s="115">
        <v>35</v>
      </c>
      <c r="V14" s="405"/>
      <c r="W14" s="105">
        <v>99.5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 x14ac:dyDescent="0.4">
      <c r="B15" s="40">
        <v>24</v>
      </c>
      <c r="C15" s="403"/>
      <c r="D15" s="2" t="s">
        <v>84</v>
      </c>
      <c r="E15" s="2"/>
      <c r="F15" s="2">
        <v>60</v>
      </c>
      <c r="G15" s="3" t="s">
        <v>114</v>
      </c>
      <c r="H15" s="2"/>
      <c r="I15" s="3">
        <v>20</v>
      </c>
      <c r="J15" s="2" t="s">
        <v>160</v>
      </c>
      <c r="K15" s="2"/>
      <c r="L15" s="2">
        <v>35</v>
      </c>
      <c r="M15" s="3" t="s">
        <v>394</v>
      </c>
      <c r="N15" s="2"/>
      <c r="O15" s="3">
        <v>30</v>
      </c>
      <c r="P15" s="2"/>
      <c r="Q15" s="2"/>
      <c r="R15" s="2"/>
      <c r="S15" s="65"/>
      <c r="T15" s="200"/>
      <c r="U15" s="65"/>
      <c r="V15" s="405"/>
      <c r="W15" s="45" t="s">
        <v>46</v>
      </c>
      <c r="X15" s="46" t="s">
        <v>27</v>
      </c>
      <c r="Y15" s="42">
        <v>1.9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 x14ac:dyDescent="0.4">
      <c r="B16" s="40" t="s">
        <v>10</v>
      </c>
      <c r="C16" s="403"/>
      <c r="D16" s="50"/>
      <c r="E16" s="50"/>
      <c r="F16" s="2"/>
      <c r="G16" s="2"/>
      <c r="H16" s="98"/>
      <c r="I16" s="2"/>
      <c r="J16" s="2" t="s">
        <v>254</v>
      </c>
      <c r="K16" s="2"/>
      <c r="L16" s="2">
        <v>1</v>
      </c>
      <c r="M16" s="3"/>
      <c r="N16" s="98"/>
      <c r="O16" s="2"/>
      <c r="P16" s="2"/>
      <c r="Q16" s="50"/>
      <c r="R16" s="2"/>
      <c r="S16" s="3"/>
      <c r="T16" s="50"/>
      <c r="U16" s="2"/>
      <c r="V16" s="405"/>
      <c r="W16" s="101"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 x14ac:dyDescent="0.3">
      <c r="B17" s="407" t="s">
        <v>38</v>
      </c>
      <c r="C17" s="403"/>
      <c r="D17" s="50"/>
      <c r="E17" s="50"/>
      <c r="F17" s="2"/>
      <c r="G17" s="2"/>
      <c r="H17" s="2"/>
      <c r="I17" s="2"/>
      <c r="J17" s="3"/>
      <c r="K17" s="2"/>
      <c r="L17" s="3"/>
      <c r="M17" s="3"/>
      <c r="N17" s="50"/>
      <c r="O17" s="2"/>
      <c r="P17" s="2"/>
      <c r="Q17" s="50"/>
      <c r="R17" s="2"/>
      <c r="S17" s="2"/>
      <c r="T17" s="117"/>
      <c r="U17" s="2"/>
      <c r="V17" s="405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 x14ac:dyDescent="0.4">
      <c r="B18" s="407"/>
      <c r="C18" s="403"/>
      <c r="D18" s="50"/>
      <c r="E18" s="50"/>
      <c r="F18" s="2"/>
      <c r="G18" s="2"/>
      <c r="H18" s="50"/>
      <c r="I18" s="2"/>
      <c r="J18" s="3"/>
      <c r="K18" s="2"/>
      <c r="L18" s="3"/>
      <c r="M18" s="3"/>
      <c r="N18" s="50"/>
      <c r="O18" s="2"/>
      <c r="P18" s="2"/>
      <c r="Q18" s="50"/>
      <c r="R18" s="2"/>
      <c r="S18" s="2"/>
      <c r="T18" s="117"/>
      <c r="U18" s="2"/>
      <c r="V18" s="405"/>
      <c r="W18" s="101">
        <v>27.4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405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6"/>
      <c r="W20" s="102">
        <f>W14*4+W18*4+W16*9</f>
        <v>723.6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 x14ac:dyDescent="0.4">
      <c r="B21" s="34">
        <v>10</v>
      </c>
      <c r="C21" s="403"/>
      <c r="D21" s="35" t="str">
        <f>'112.10月菜單'!J30</f>
        <v>香Q米飯</v>
      </c>
      <c r="E21" s="35" t="s">
        <v>15</v>
      </c>
      <c r="F21" s="35"/>
      <c r="G21" s="35" t="str">
        <f>'112.10月菜單'!J31</f>
        <v>檸檬雞翅</v>
      </c>
      <c r="H21" s="35" t="s">
        <v>374</v>
      </c>
      <c r="I21" s="35"/>
      <c r="J21" s="35" t="str">
        <f>'112.10月菜單'!J32</f>
        <v>京醬肉片(豆)</v>
      </c>
      <c r="K21" s="35" t="s">
        <v>17</v>
      </c>
      <c r="L21" s="35"/>
      <c r="M21" s="35" t="str">
        <f>'112.10月菜單'!J33</f>
        <v>快炒海帶根</v>
      </c>
      <c r="N21" s="35" t="s">
        <v>17</v>
      </c>
      <c r="O21" s="35"/>
      <c r="P21" s="35" t="str">
        <f>'112.10月菜單'!J34</f>
        <v>淺色蔬菜</v>
      </c>
      <c r="Q21" s="35" t="s">
        <v>18</v>
      </c>
      <c r="R21" s="35"/>
      <c r="S21" s="35" t="str">
        <f>'112.10月菜單'!J35</f>
        <v>鮮菇肉絲湯</v>
      </c>
      <c r="T21" s="35" t="s">
        <v>17</v>
      </c>
      <c r="U21" s="35"/>
      <c r="V21" s="404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 x14ac:dyDescent="0.55000000000000004">
      <c r="B22" s="40" t="s">
        <v>8</v>
      </c>
      <c r="C22" s="403"/>
      <c r="D22" s="2" t="s">
        <v>165</v>
      </c>
      <c r="E22" s="2"/>
      <c r="F22" s="2">
        <v>100</v>
      </c>
      <c r="G22" s="65" t="s">
        <v>375</v>
      </c>
      <c r="H22" s="116"/>
      <c r="I22" s="115">
        <v>60</v>
      </c>
      <c r="J22" s="2" t="s">
        <v>281</v>
      </c>
      <c r="K22" s="2" t="s">
        <v>93</v>
      </c>
      <c r="L22" s="2">
        <v>30</v>
      </c>
      <c r="M22" s="2" t="s">
        <v>324</v>
      </c>
      <c r="N22" s="2"/>
      <c r="O22" s="2">
        <v>60</v>
      </c>
      <c r="P22" s="2" t="s">
        <v>102</v>
      </c>
      <c r="Q22" s="2"/>
      <c r="R22" s="2">
        <v>80</v>
      </c>
      <c r="S22" s="3" t="s">
        <v>73</v>
      </c>
      <c r="T22" s="2"/>
      <c r="U22" s="2">
        <v>20</v>
      </c>
      <c r="V22" s="405"/>
      <c r="W22" s="105">
        <v>98.5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 x14ac:dyDescent="0.4">
      <c r="B23" s="40">
        <v>25</v>
      </c>
      <c r="C23" s="403"/>
      <c r="D23" s="2"/>
      <c r="E23" s="2"/>
      <c r="F23" s="2"/>
      <c r="G23" s="2"/>
      <c r="H23" s="50"/>
      <c r="I23" s="2"/>
      <c r="J23" s="408" t="s">
        <v>384</v>
      </c>
      <c r="K23" s="409"/>
      <c r="L23" s="2">
        <v>30</v>
      </c>
      <c r="M23" s="2" t="s">
        <v>377</v>
      </c>
      <c r="N23" s="2"/>
      <c r="O23" s="2">
        <v>1</v>
      </c>
      <c r="P23" s="2"/>
      <c r="Q23" s="2"/>
      <c r="R23" s="2"/>
      <c r="S23" s="3" t="s">
        <v>79</v>
      </c>
      <c r="T23" s="2"/>
      <c r="U23" s="2">
        <v>10</v>
      </c>
      <c r="V23" s="405"/>
      <c r="W23" s="45" t="s">
        <v>46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 x14ac:dyDescent="0.55000000000000004">
      <c r="B24" s="40" t="s">
        <v>10</v>
      </c>
      <c r="C24" s="403"/>
      <c r="D24" s="2"/>
      <c r="E24" s="2"/>
      <c r="F24" s="2"/>
      <c r="G24" s="2"/>
      <c r="H24" s="50"/>
      <c r="I24" s="2"/>
      <c r="J24" s="2"/>
      <c r="K24" s="120"/>
      <c r="L24" s="113"/>
      <c r="M24" s="2"/>
      <c r="N24" s="2"/>
      <c r="O24" s="2"/>
      <c r="P24" s="2"/>
      <c r="Q24" s="50"/>
      <c r="R24" s="2"/>
      <c r="S24" s="408" t="s">
        <v>138</v>
      </c>
      <c r="T24" s="409"/>
      <c r="U24" s="2">
        <v>5</v>
      </c>
      <c r="V24" s="405"/>
      <c r="W24" s="101"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 x14ac:dyDescent="0.3">
      <c r="B25" s="407" t="s">
        <v>55</v>
      </c>
      <c r="C25" s="403"/>
      <c r="D25" s="2"/>
      <c r="E25" s="50"/>
      <c r="F25" s="2"/>
      <c r="G25" s="2"/>
      <c r="H25" s="50"/>
      <c r="I25" s="2"/>
      <c r="J25" s="3"/>
      <c r="K25" s="50"/>
      <c r="L25" s="3"/>
      <c r="M25" s="2"/>
      <c r="N25" s="50"/>
      <c r="O25" s="2"/>
      <c r="P25" s="2"/>
      <c r="Q25" s="50"/>
      <c r="R25" s="2"/>
      <c r="S25" s="3" t="s">
        <v>135</v>
      </c>
      <c r="T25" s="2"/>
      <c r="U25" s="2">
        <v>1</v>
      </c>
      <c r="V25" s="405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 x14ac:dyDescent="0.55000000000000004">
      <c r="B26" s="407"/>
      <c r="C26" s="403"/>
      <c r="D26" s="3"/>
      <c r="E26" s="50"/>
      <c r="F26" s="2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3" t="s">
        <v>85</v>
      </c>
      <c r="T26" s="2"/>
      <c r="U26" s="2">
        <v>1</v>
      </c>
      <c r="V26" s="405"/>
      <c r="W26" s="101">
        <v>27.6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 x14ac:dyDescent="0.3">
      <c r="B27" s="5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05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 x14ac:dyDescent="0.6">
      <c r="B28" s="55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6"/>
      <c r="W28" s="102">
        <f>W22*4+W26*4+W24*9</f>
        <v>724.9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 x14ac:dyDescent="0.4">
      <c r="B29" s="34">
        <v>10</v>
      </c>
      <c r="C29" s="403"/>
      <c r="D29" s="35" t="str">
        <f>'112.10月菜單'!N30</f>
        <v>地瓜飯</v>
      </c>
      <c r="E29" s="35" t="s">
        <v>15</v>
      </c>
      <c r="F29" s="35"/>
      <c r="G29" s="35" t="str">
        <f>'112.10月菜單'!N31</f>
        <v>鹹豬肉</v>
      </c>
      <c r="H29" s="35" t="s">
        <v>379</v>
      </c>
      <c r="I29" s="35"/>
      <c r="J29" s="35" t="str">
        <f>'112.10月菜單'!N32</f>
        <v>柴香豆腐燒(豆)(海)</v>
      </c>
      <c r="K29" s="35" t="s">
        <v>179</v>
      </c>
      <c r="L29" s="35"/>
      <c r="M29" s="35" t="str">
        <f>'112.10月菜單'!N33</f>
        <v>炸醬高麗菜</v>
      </c>
      <c r="N29" s="35" t="s">
        <v>51</v>
      </c>
      <c r="O29" s="35"/>
      <c r="P29" s="35" t="str">
        <f>'112.10月菜單'!N34</f>
        <v>有機蔬菜</v>
      </c>
      <c r="Q29" s="35" t="s">
        <v>18</v>
      </c>
      <c r="R29" s="35"/>
      <c r="S29" s="35" t="str">
        <f>'112.10月菜單'!N35</f>
        <v>海芽蛋花湯</v>
      </c>
      <c r="T29" s="35" t="s">
        <v>17</v>
      </c>
      <c r="U29" s="35"/>
      <c r="V29" s="404"/>
      <c r="W29" s="36" t="s">
        <v>44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 x14ac:dyDescent="0.4">
      <c r="B30" s="40" t="s">
        <v>8</v>
      </c>
      <c r="C30" s="403"/>
      <c r="D30" s="2" t="s">
        <v>53</v>
      </c>
      <c r="E30" s="3"/>
      <c r="F30" s="2">
        <v>55</v>
      </c>
      <c r="G30" s="2" t="s">
        <v>74</v>
      </c>
      <c r="H30" s="2"/>
      <c r="I30" s="2">
        <v>30</v>
      </c>
      <c r="J30" s="2" t="s">
        <v>380</v>
      </c>
      <c r="K30" s="2"/>
      <c r="L30" s="2">
        <v>1</v>
      </c>
      <c r="M30" s="2" t="s">
        <v>160</v>
      </c>
      <c r="N30" s="2"/>
      <c r="O30" s="2">
        <v>3</v>
      </c>
      <c r="P30" s="2" t="s">
        <v>102</v>
      </c>
      <c r="Q30" s="2"/>
      <c r="R30" s="2">
        <v>80</v>
      </c>
      <c r="S30" s="3" t="s">
        <v>392</v>
      </c>
      <c r="T30" s="2"/>
      <c r="U30" s="2">
        <v>0.5</v>
      </c>
      <c r="V30" s="405"/>
      <c r="W30" s="105">
        <v>98.5</v>
      </c>
      <c r="X30" s="41" t="s">
        <v>25</v>
      </c>
      <c r="Y30" s="42">
        <v>2.2000000000000002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 x14ac:dyDescent="0.4">
      <c r="B31" s="40">
        <v>26</v>
      </c>
      <c r="C31" s="403"/>
      <c r="D31" s="2" t="s">
        <v>98</v>
      </c>
      <c r="E31" s="3"/>
      <c r="F31" s="2">
        <v>80</v>
      </c>
      <c r="G31" s="408" t="s">
        <v>138</v>
      </c>
      <c r="H31" s="409"/>
      <c r="I31" s="2">
        <v>40</v>
      </c>
      <c r="J31" s="170" t="s">
        <v>381</v>
      </c>
      <c r="K31" s="184" t="s">
        <v>372</v>
      </c>
      <c r="L31" s="2">
        <v>60</v>
      </c>
      <c r="M31" s="170" t="s">
        <v>254</v>
      </c>
      <c r="N31" s="184"/>
      <c r="O31" s="2">
        <v>1</v>
      </c>
      <c r="P31" s="2"/>
      <c r="Q31" s="2"/>
      <c r="R31" s="2"/>
      <c r="S31" s="3" t="s">
        <v>63</v>
      </c>
      <c r="T31" s="2"/>
      <c r="U31" s="2">
        <v>5</v>
      </c>
      <c r="V31" s="405"/>
      <c r="W31" s="45" t="s">
        <v>46</v>
      </c>
      <c r="X31" s="46" t="s">
        <v>27</v>
      </c>
      <c r="Y31" s="42">
        <v>1.7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 x14ac:dyDescent="0.4">
      <c r="B32" s="40" t="s">
        <v>10</v>
      </c>
      <c r="C32" s="403"/>
      <c r="D32" s="3"/>
      <c r="E32" s="3"/>
      <c r="F32" s="3"/>
      <c r="G32" s="2"/>
      <c r="H32" s="50"/>
      <c r="I32" s="2"/>
      <c r="J32" s="3"/>
      <c r="K32" s="3"/>
      <c r="L32" s="3"/>
      <c r="M32" s="2" t="s">
        <v>151</v>
      </c>
      <c r="N32" s="50"/>
      <c r="O32" s="2">
        <v>50</v>
      </c>
      <c r="P32" s="2"/>
      <c r="Q32" s="50"/>
      <c r="R32" s="2"/>
      <c r="S32" s="170" t="s">
        <v>393</v>
      </c>
      <c r="T32" s="184"/>
      <c r="U32" s="2">
        <v>1</v>
      </c>
      <c r="V32" s="405"/>
      <c r="W32" s="101">
        <v>23.5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 x14ac:dyDescent="0.3">
      <c r="B33" s="407" t="s">
        <v>99</v>
      </c>
      <c r="C33" s="403"/>
      <c r="D33" s="3"/>
      <c r="E33" s="3"/>
      <c r="F33" s="3"/>
      <c r="G33" s="2"/>
      <c r="H33" s="50"/>
      <c r="I33" s="2"/>
      <c r="J33" s="3"/>
      <c r="K33" s="3"/>
      <c r="L33" s="3"/>
      <c r="M33" s="2" t="s">
        <v>135</v>
      </c>
      <c r="N33" s="50"/>
      <c r="O33" s="2">
        <v>3</v>
      </c>
      <c r="P33" s="2"/>
      <c r="Q33" s="50"/>
      <c r="R33" s="2"/>
      <c r="S33" s="3"/>
      <c r="T33" s="2"/>
      <c r="U33" s="2"/>
      <c r="V33" s="405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 x14ac:dyDescent="0.4">
      <c r="B34" s="407"/>
      <c r="C34" s="403"/>
      <c r="D34" s="100"/>
      <c r="E34" s="50"/>
      <c r="F34" s="2"/>
      <c r="G34" s="71"/>
      <c r="H34" s="50"/>
      <c r="I34" s="2"/>
      <c r="J34" s="2"/>
      <c r="K34" s="50"/>
      <c r="L34" s="2"/>
      <c r="M34" s="3"/>
      <c r="N34" s="50"/>
      <c r="O34" s="2"/>
      <c r="P34" s="2"/>
      <c r="Q34" s="50"/>
      <c r="R34" s="2"/>
      <c r="S34" s="3"/>
      <c r="T34" s="2"/>
      <c r="U34" s="2"/>
      <c r="V34" s="405"/>
      <c r="W34" s="101">
        <v>27.1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 x14ac:dyDescent="0.3">
      <c r="B35" s="52" t="s">
        <v>36</v>
      </c>
      <c r="C35" s="73"/>
      <c r="D35" s="2"/>
      <c r="E35" s="50"/>
      <c r="F35" s="2"/>
      <c r="G35" s="2"/>
      <c r="H35" s="50"/>
      <c r="I35" s="2"/>
      <c r="J35" s="2"/>
      <c r="K35" s="50"/>
      <c r="L35" s="2"/>
      <c r="M35" s="2"/>
      <c r="N35" s="100"/>
      <c r="O35" s="2"/>
      <c r="P35" s="2"/>
      <c r="Q35" s="50"/>
      <c r="R35" s="2"/>
      <c r="S35" s="2"/>
      <c r="T35" s="50"/>
      <c r="U35" s="2"/>
      <c r="V35" s="405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 thickBot="1" x14ac:dyDescent="0.45">
      <c r="B36" s="55"/>
      <c r="C36" s="75"/>
      <c r="D36" s="50"/>
      <c r="E36" s="50"/>
      <c r="F36" s="2"/>
      <c r="G36" s="2"/>
      <c r="H36" s="50"/>
      <c r="I36" s="2"/>
      <c r="J36" s="2"/>
      <c r="K36" s="50"/>
      <c r="L36" s="2"/>
      <c r="M36" s="2"/>
      <c r="N36" s="100"/>
      <c r="O36" s="2"/>
      <c r="P36" s="2"/>
      <c r="Q36" s="50"/>
      <c r="R36" s="2"/>
      <c r="S36" s="2"/>
      <c r="T36" s="50"/>
      <c r="U36" s="2"/>
      <c r="V36" s="406"/>
      <c r="W36" s="102">
        <f>W30*4+W34*4+W32*9</f>
        <v>713.9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 x14ac:dyDescent="0.4">
      <c r="B37" s="34">
        <v>10</v>
      </c>
      <c r="C37" s="403"/>
      <c r="D37" s="110" t="str">
        <f>'112.10月菜單'!R30</f>
        <v>酢醬拌麵(豆)</v>
      </c>
      <c r="E37" s="110" t="s">
        <v>17</v>
      </c>
      <c r="F37" s="110"/>
      <c r="G37" s="110" t="str">
        <f>'112.10月菜單'!R31</f>
        <v>鹽酥雞(炸)</v>
      </c>
      <c r="H37" s="110" t="s">
        <v>388</v>
      </c>
      <c r="I37" s="110"/>
      <c r="J37" s="110" t="str">
        <f>'112.10月菜單'!R32</f>
        <v>黑糖饅頭(冷)</v>
      </c>
      <c r="K37" s="110" t="s">
        <v>15</v>
      </c>
      <c r="L37" s="110"/>
      <c r="M37" s="110" t="str">
        <f>'112.10月菜單'!R33</f>
        <v>彩頭什錦</v>
      </c>
      <c r="N37" s="110" t="s">
        <v>17</v>
      </c>
      <c r="O37" s="110"/>
      <c r="P37" s="110" t="str">
        <f>'112.10月菜單'!R34</f>
        <v>深色蔬菜</v>
      </c>
      <c r="Q37" s="110" t="s">
        <v>18</v>
      </c>
      <c r="R37" s="110"/>
      <c r="S37" s="110" t="str">
        <f>'112.10月菜單'!R35</f>
        <v>竹筍湯</v>
      </c>
      <c r="T37" s="110" t="s">
        <v>17</v>
      </c>
      <c r="U37" s="110"/>
      <c r="V37" s="410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 x14ac:dyDescent="0.4">
      <c r="B38" s="40" t="s">
        <v>8</v>
      </c>
      <c r="C38" s="403"/>
      <c r="D38" s="3" t="s">
        <v>389</v>
      </c>
      <c r="E38" s="193" t="s">
        <v>390</v>
      </c>
      <c r="F38" s="186">
        <v>10</v>
      </c>
      <c r="G38" s="2" t="s">
        <v>166</v>
      </c>
      <c r="H38" s="3"/>
      <c r="I38" s="2">
        <v>60</v>
      </c>
      <c r="J38" s="3" t="s">
        <v>325</v>
      </c>
      <c r="K38" s="2" t="s">
        <v>105</v>
      </c>
      <c r="L38" s="3">
        <v>30</v>
      </c>
      <c r="M38" s="2" t="s">
        <v>104</v>
      </c>
      <c r="N38" s="3"/>
      <c r="O38" s="2">
        <v>40</v>
      </c>
      <c r="P38" s="2" t="s">
        <v>102</v>
      </c>
      <c r="Q38" s="2"/>
      <c r="R38" s="2">
        <v>80</v>
      </c>
      <c r="S38" s="2" t="s">
        <v>137</v>
      </c>
      <c r="T38" s="2"/>
      <c r="U38" s="2">
        <v>35</v>
      </c>
      <c r="V38" s="411"/>
      <c r="W38" s="105">
        <v>100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 x14ac:dyDescent="0.4">
      <c r="B39" s="40">
        <v>27</v>
      </c>
      <c r="C39" s="403"/>
      <c r="D39" s="3" t="s">
        <v>95</v>
      </c>
      <c r="E39" s="3"/>
      <c r="F39" s="3">
        <v>5</v>
      </c>
      <c r="G39" s="2"/>
      <c r="H39" s="50"/>
      <c r="I39" s="2"/>
      <c r="J39" s="113"/>
      <c r="K39" s="113"/>
      <c r="L39" s="111"/>
      <c r="M39" s="408" t="s">
        <v>142</v>
      </c>
      <c r="N39" s="409"/>
      <c r="O39" s="2">
        <v>10</v>
      </c>
      <c r="P39" s="2"/>
      <c r="Q39" s="2"/>
      <c r="R39" s="2"/>
      <c r="S39" s="170"/>
      <c r="T39" s="184"/>
      <c r="U39" s="2"/>
      <c r="V39" s="411"/>
      <c r="W39" s="45" t="s">
        <v>46</v>
      </c>
      <c r="X39" s="46" t="s">
        <v>27</v>
      </c>
      <c r="Y39" s="42">
        <v>2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 x14ac:dyDescent="0.4">
      <c r="B40" s="40" t="s">
        <v>10</v>
      </c>
      <c r="C40" s="403"/>
      <c r="D40" s="2" t="s">
        <v>103</v>
      </c>
      <c r="E40" s="3"/>
      <c r="F40" s="2">
        <v>120</v>
      </c>
      <c r="G40" s="2"/>
      <c r="H40" s="50"/>
      <c r="I40" s="2"/>
      <c r="J40" s="113"/>
      <c r="K40" s="112"/>
      <c r="L40" s="111"/>
      <c r="M40" s="2" t="s">
        <v>354</v>
      </c>
      <c r="N40" s="50"/>
      <c r="O40" s="2">
        <v>10</v>
      </c>
      <c r="P40" s="2"/>
      <c r="Q40" s="50"/>
      <c r="R40" s="2"/>
      <c r="S40" s="3"/>
      <c r="T40" s="50"/>
      <c r="U40" s="2"/>
      <c r="V40" s="411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 x14ac:dyDescent="0.3">
      <c r="B41" s="407" t="s">
        <v>32</v>
      </c>
      <c r="C41" s="403"/>
      <c r="D41" s="2" t="s">
        <v>150</v>
      </c>
      <c r="E41" s="3"/>
      <c r="F41" s="2">
        <v>35</v>
      </c>
      <c r="G41" s="2"/>
      <c r="H41" s="50"/>
      <c r="I41" s="2"/>
      <c r="J41" s="147"/>
      <c r="K41" s="112"/>
      <c r="L41" s="111"/>
      <c r="M41" s="2" t="s">
        <v>135</v>
      </c>
      <c r="N41" s="100"/>
      <c r="O41" s="2">
        <v>5</v>
      </c>
      <c r="P41" s="2"/>
      <c r="Q41" s="50"/>
      <c r="R41" s="2"/>
      <c r="S41" s="3"/>
      <c r="T41" s="100"/>
      <c r="U41" s="2"/>
      <c r="V41" s="411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 x14ac:dyDescent="0.4">
      <c r="B42" s="407"/>
      <c r="C42" s="403"/>
      <c r="D42" s="100" t="s">
        <v>135</v>
      </c>
      <c r="E42" s="50"/>
      <c r="F42" s="2">
        <v>1</v>
      </c>
      <c r="G42" s="2"/>
      <c r="H42" s="50"/>
      <c r="I42" s="2"/>
      <c r="J42" s="2"/>
      <c r="K42" s="50"/>
      <c r="L42" s="2"/>
      <c r="M42" s="3"/>
      <c r="N42" s="50"/>
      <c r="O42" s="2"/>
      <c r="P42" s="2"/>
      <c r="Q42" s="50"/>
      <c r="R42" s="2"/>
      <c r="S42" s="3"/>
      <c r="T42" s="50"/>
      <c r="U42" s="2"/>
      <c r="V42" s="411"/>
      <c r="W42" s="101">
        <v>27.3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 x14ac:dyDescent="0.3">
      <c r="B43" s="52" t="s">
        <v>36</v>
      </c>
      <c r="C43" s="53"/>
      <c r="D43" s="147"/>
      <c r="E43" s="112"/>
      <c r="F43" s="111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2"/>
      <c r="T43" s="50"/>
      <c r="U43" s="2"/>
      <c r="V43" s="411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 x14ac:dyDescent="0.45">
      <c r="B44" s="153"/>
      <c r="C44" s="154"/>
      <c r="D44" s="148"/>
      <c r="E44" s="149"/>
      <c r="F44" s="150"/>
      <c r="G44" s="150"/>
      <c r="H44" s="149"/>
      <c r="I44" s="150"/>
      <c r="J44" s="150"/>
      <c r="K44" s="125"/>
      <c r="L44" s="126"/>
      <c r="M44" s="126"/>
      <c r="N44" s="125"/>
      <c r="O44" s="126"/>
      <c r="P44" s="126"/>
      <c r="Q44" s="125"/>
      <c r="R44" s="126"/>
      <c r="S44" s="126"/>
      <c r="T44" s="125"/>
      <c r="U44" s="126"/>
      <c r="V44" s="412"/>
      <c r="W44" s="102">
        <f>W38*4+W42*4+W40*9</f>
        <v>725.2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 x14ac:dyDescent="0.3">
      <c r="B45" s="82"/>
      <c r="C45" s="18"/>
      <c r="D45" s="44"/>
      <c r="E45" s="83"/>
      <c r="F45" s="44"/>
      <c r="G45" s="44"/>
      <c r="H45" s="83"/>
      <c r="I45" s="44"/>
      <c r="J45" s="418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84"/>
      <c r="AA45" s="70"/>
      <c r="AB45" s="64"/>
      <c r="AC45" s="70"/>
      <c r="AD45" s="70"/>
      <c r="AE45" s="70"/>
      <c r="AF45" s="70"/>
      <c r="AG45" s="70"/>
    </row>
    <row r="46" spans="2:33" x14ac:dyDescent="0.3">
      <c r="B46" s="64"/>
      <c r="C46" s="85"/>
      <c r="D46" s="416"/>
      <c r="E46" s="416"/>
      <c r="F46" s="423"/>
      <c r="G46" s="423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 x14ac:dyDescent="0.3">
      <c r="Y47" s="90"/>
    </row>
    <row r="48" spans="2:33" x14ac:dyDescent="0.3">
      <c r="Y48" s="90"/>
    </row>
    <row r="49" spans="25:25" x14ac:dyDescent="0.3">
      <c r="Y49" s="90"/>
    </row>
    <row r="50" spans="25:25" x14ac:dyDescent="0.3">
      <c r="Y50" s="90"/>
    </row>
    <row r="51" spans="25:25" x14ac:dyDescent="0.3">
      <c r="Y51" s="90"/>
    </row>
    <row r="52" spans="25:25" x14ac:dyDescent="0.3">
      <c r="Y52" s="90"/>
    </row>
  </sheetData>
  <mergeCells count="25">
    <mergeCell ref="C13:C18"/>
    <mergeCell ref="V13:V20"/>
    <mergeCell ref="B17:B18"/>
    <mergeCell ref="B1:Y1"/>
    <mergeCell ref="B2:G2"/>
    <mergeCell ref="C5:C10"/>
    <mergeCell ref="V5:V12"/>
    <mergeCell ref="B9:B10"/>
    <mergeCell ref="G3:M3"/>
    <mergeCell ref="G8:H8"/>
    <mergeCell ref="C21:C26"/>
    <mergeCell ref="V21:V28"/>
    <mergeCell ref="B25:B26"/>
    <mergeCell ref="C29:C34"/>
    <mergeCell ref="V29:V36"/>
    <mergeCell ref="B33:B34"/>
    <mergeCell ref="S24:T24"/>
    <mergeCell ref="G31:H31"/>
    <mergeCell ref="J23:K23"/>
    <mergeCell ref="C37:C42"/>
    <mergeCell ref="V37:V44"/>
    <mergeCell ref="B41:B42"/>
    <mergeCell ref="J45:Y45"/>
    <mergeCell ref="D46:G46"/>
    <mergeCell ref="M39:N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tabSelected="1" topLeftCell="A5" zoomScale="75" zoomScaleNormal="75" workbookViewId="0">
      <selection activeCell="W21" sqref="W21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 x14ac:dyDescent="0.7">
      <c r="B1" s="419" t="s">
        <v>456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"/>
      <c r="AB1" s="6"/>
    </row>
    <row r="2" spans="2:34" s="5" customFormat="1" ht="9.75" customHeight="1" x14ac:dyDescent="0.6">
      <c r="B2" s="420"/>
      <c r="C2" s="421"/>
      <c r="D2" s="421"/>
      <c r="E2" s="421"/>
      <c r="F2" s="421"/>
      <c r="G2" s="421"/>
      <c r="H2" s="159"/>
      <c r="I2" s="4"/>
      <c r="J2" s="4"/>
      <c r="K2" s="159"/>
      <c r="L2" s="4"/>
      <c r="M2" s="4"/>
      <c r="N2" s="159"/>
      <c r="O2" s="4"/>
      <c r="P2" s="4"/>
      <c r="Q2" s="159"/>
      <c r="R2" s="4"/>
      <c r="S2" s="4"/>
      <c r="T2" s="159"/>
      <c r="U2" s="4"/>
      <c r="V2" s="8"/>
      <c r="W2" s="9"/>
      <c r="X2" s="10"/>
      <c r="Y2" s="9"/>
      <c r="Z2" s="4"/>
      <c r="AB2" s="6"/>
    </row>
    <row r="3" spans="2:34" s="18" customFormat="1" ht="31.5" customHeight="1" thickBot="1" x14ac:dyDescent="0.6">
      <c r="B3" s="95" t="s">
        <v>43</v>
      </c>
      <c r="C3" s="11"/>
      <c r="D3" s="12"/>
      <c r="E3" s="12"/>
      <c r="F3" s="12"/>
      <c r="G3" s="422" t="s">
        <v>129</v>
      </c>
      <c r="H3" s="422"/>
      <c r="I3" s="422"/>
      <c r="J3" s="422"/>
      <c r="K3" s="422"/>
      <c r="L3" s="422"/>
      <c r="M3" s="42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 x14ac:dyDescent="0.4">
      <c r="B5" s="34">
        <v>10</v>
      </c>
      <c r="C5" s="403"/>
      <c r="D5" s="35" t="str">
        <f>'112.10月菜單'!B39</f>
        <v>香Q米飯</v>
      </c>
      <c r="E5" s="35" t="s">
        <v>15</v>
      </c>
      <c r="F5" s="1" t="s">
        <v>16</v>
      </c>
      <c r="G5" s="35" t="str">
        <f>'112.10月菜單'!B40</f>
        <v>鐵板肉片</v>
      </c>
      <c r="H5" s="35" t="s">
        <v>326</v>
      </c>
      <c r="I5" s="1" t="s">
        <v>16</v>
      </c>
      <c r="J5" s="35" t="str">
        <f>'112.10月菜單'!B41</f>
        <v>菜頭粿(冷)</v>
      </c>
      <c r="K5" s="35" t="s">
        <v>329</v>
      </c>
      <c r="L5" s="1" t="s">
        <v>16</v>
      </c>
      <c r="M5" s="35" t="str">
        <f>'112.10月菜單'!B42</f>
        <v>塔香魷魚圈(海)</v>
      </c>
      <c r="N5" s="35" t="s">
        <v>331</v>
      </c>
      <c r="O5" s="1" t="s">
        <v>16</v>
      </c>
      <c r="P5" s="165" t="str">
        <f>'112.10月菜單'!B43</f>
        <v>深色蔬菜</v>
      </c>
      <c r="Q5" s="35" t="s">
        <v>18</v>
      </c>
      <c r="R5" s="1" t="s">
        <v>16</v>
      </c>
      <c r="S5" s="35" t="str">
        <f>'112.10月菜單'!B44</f>
        <v>麵線糊湯(芡)</v>
      </c>
      <c r="T5" s="35" t="s">
        <v>147</v>
      </c>
      <c r="U5" s="1" t="s">
        <v>16</v>
      </c>
      <c r="V5" s="404"/>
      <c r="W5" s="36" t="s">
        <v>44</v>
      </c>
      <c r="X5" s="37" t="s">
        <v>19</v>
      </c>
      <c r="Y5" s="38">
        <v>5.8</v>
      </c>
      <c r="Z5" s="18"/>
      <c r="AA5" s="18"/>
      <c r="AB5" s="19"/>
      <c r="AC5" s="18"/>
      <c r="AD5" s="18"/>
      <c r="AE5" s="18"/>
      <c r="AF5" s="18"/>
      <c r="AG5" s="90"/>
    </row>
    <row r="6" spans="2:34" ht="27.9" customHeight="1" x14ac:dyDescent="0.4">
      <c r="B6" s="40" t="s">
        <v>8</v>
      </c>
      <c r="C6" s="403"/>
      <c r="D6" s="113" t="s">
        <v>24</v>
      </c>
      <c r="E6" s="113"/>
      <c r="F6" s="111">
        <v>100</v>
      </c>
      <c r="G6" s="413" t="s">
        <v>149</v>
      </c>
      <c r="H6" s="414"/>
      <c r="I6" s="2">
        <v>40</v>
      </c>
      <c r="J6" s="113" t="s">
        <v>328</v>
      </c>
      <c r="K6" s="2" t="s">
        <v>330</v>
      </c>
      <c r="L6" s="2">
        <v>35</v>
      </c>
      <c r="M6" s="3" t="s">
        <v>332</v>
      </c>
      <c r="N6" s="98"/>
      <c r="O6" s="2">
        <v>45</v>
      </c>
      <c r="P6" s="2" t="s">
        <v>102</v>
      </c>
      <c r="Q6" s="2"/>
      <c r="R6" s="2">
        <v>80</v>
      </c>
      <c r="S6" s="3" t="s">
        <v>336</v>
      </c>
      <c r="T6" s="2"/>
      <c r="U6" s="2">
        <v>5</v>
      </c>
      <c r="V6" s="405"/>
      <c r="W6" s="105">
        <v>109.5</v>
      </c>
      <c r="X6" s="41" t="s">
        <v>25</v>
      </c>
      <c r="Y6" s="42">
        <v>2.1</v>
      </c>
      <c r="Z6" s="17"/>
      <c r="AA6" s="43"/>
      <c r="AC6" s="19"/>
      <c r="AD6" s="19"/>
      <c r="AE6" s="19"/>
      <c r="AF6" s="19"/>
      <c r="AG6" s="90"/>
    </row>
    <row r="7" spans="2:34" ht="27.9" customHeight="1" x14ac:dyDescent="0.4">
      <c r="B7" s="40">
        <v>30</v>
      </c>
      <c r="C7" s="403"/>
      <c r="D7" s="113"/>
      <c r="E7" s="113"/>
      <c r="F7" s="111"/>
      <c r="G7" s="3" t="s">
        <v>335</v>
      </c>
      <c r="H7" s="98"/>
      <c r="I7" s="2">
        <v>20</v>
      </c>
      <c r="J7" s="2"/>
      <c r="K7" s="2"/>
      <c r="L7" s="2"/>
      <c r="M7" s="2" t="s">
        <v>264</v>
      </c>
      <c r="N7" s="98" t="s">
        <v>333</v>
      </c>
      <c r="O7" s="2">
        <v>60</v>
      </c>
      <c r="P7" s="2"/>
      <c r="Q7" s="2"/>
      <c r="R7" s="2"/>
      <c r="S7" s="3" t="s">
        <v>92</v>
      </c>
      <c r="T7" s="2"/>
      <c r="U7" s="2">
        <v>3</v>
      </c>
      <c r="V7" s="405"/>
      <c r="W7" s="45" t="s">
        <v>46</v>
      </c>
      <c r="X7" s="46" t="s">
        <v>27</v>
      </c>
      <c r="Y7" s="42">
        <v>1.5</v>
      </c>
      <c r="Z7" s="18"/>
      <c r="AA7" s="47"/>
      <c r="AC7" s="48"/>
      <c r="AD7" s="19"/>
      <c r="AE7" s="19"/>
      <c r="AF7" s="49"/>
      <c r="AG7" s="90"/>
    </row>
    <row r="8" spans="2:34" ht="27.9" customHeight="1" x14ac:dyDescent="0.4">
      <c r="B8" s="40" t="s">
        <v>10</v>
      </c>
      <c r="C8" s="403"/>
      <c r="D8" s="113"/>
      <c r="E8" s="113"/>
      <c r="F8" s="111"/>
      <c r="G8" s="2"/>
      <c r="H8" s="50"/>
      <c r="I8" s="2"/>
      <c r="J8" s="2"/>
      <c r="K8" s="2"/>
      <c r="L8" s="2"/>
      <c r="M8" s="2" t="s">
        <v>334</v>
      </c>
      <c r="N8" s="98"/>
      <c r="O8" s="2">
        <v>1</v>
      </c>
      <c r="P8" s="2"/>
      <c r="Q8" s="50"/>
      <c r="R8" s="2"/>
      <c r="S8" s="2" t="s">
        <v>337</v>
      </c>
      <c r="T8" s="3"/>
      <c r="U8" s="2">
        <v>3</v>
      </c>
      <c r="V8" s="405"/>
      <c r="W8" s="101">
        <v>23</v>
      </c>
      <c r="X8" s="46" t="s">
        <v>30</v>
      </c>
      <c r="Y8" s="42">
        <v>2.5</v>
      </c>
      <c r="Z8" s="17"/>
      <c r="AC8" s="19"/>
      <c r="AD8" s="19"/>
      <c r="AE8" s="19"/>
      <c r="AF8" s="19"/>
      <c r="AG8" s="90"/>
      <c r="AH8" s="119"/>
    </row>
    <row r="9" spans="2:34" ht="27.9" customHeight="1" x14ac:dyDescent="0.3">
      <c r="B9" s="407" t="s">
        <v>37</v>
      </c>
      <c r="C9" s="403"/>
      <c r="D9" s="113"/>
      <c r="E9" s="113"/>
      <c r="F9" s="111"/>
      <c r="G9" s="2"/>
      <c r="H9" s="50"/>
      <c r="I9" s="2"/>
      <c r="J9" s="2"/>
      <c r="K9" s="2"/>
      <c r="L9" s="2"/>
      <c r="M9" s="3" t="s">
        <v>327</v>
      </c>
      <c r="N9" s="50"/>
      <c r="O9" s="2">
        <v>1</v>
      </c>
      <c r="P9" s="2"/>
      <c r="Q9" s="50"/>
      <c r="R9" s="2"/>
      <c r="S9" s="3" t="s">
        <v>338</v>
      </c>
      <c r="T9" s="3"/>
      <c r="U9" s="3">
        <v>3</v>
      </c>
      <c r="V9" s="405"/>
      <c r="W9" s="45" t="s">
        <v>47</v>
      </c>
      <c r="X9" s="46" t="s">
        <v>33</v>
      </c>
      <c r="Y9" s="42">
        <v>0</v>
      </c>
      <c r="Z9" s="18"/>
      <c r="AC9" s="19"/>
      <c r="AD9" s="19"/>
      <c r="AE9" s="19"/>
      <c r="AF9" s="19"/>
      <c r="AG9" s="104"/>
      <c r="AH9" s="119"/>
    </row>
    <row r="10" spans="2:34" ht="27.9" customHeight="1" x14ac:dyDescent="0.4">
      <c r="B10" s="407"/>
      <c r="C10" s="403"/>
      <c r="D10" s="113"/>
      <c r="E10" s="112"/>
      <c r="F10" s="111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 t="s">
        <v>339</v>
      </c>
      <c r="T10" s="50"/>
      <c r="U10" s="2">
        <v>1</v>
      </c>
      <c r="V10" s="405"/>
      <c r="W10" s="101">
        <v>27.8</v>
      </c>
      <c r="X10" s="94" t="s">
        <v>42</v>
      </c>
      <c r="Y10" s="51">
        <v>0</v>
      </c>
      <c r="Z10" s="17"/>
      <c r="AG10" s="105"/>
    </row>
    <row r="11" spans="2:34" ht="27.9" customHeight="1" x14ac:dyDescent="0.3">
      <c r="B11" s="52" t="s">
        <v>36</v>
      </c>
      <c r="C11" s="53"/>
      <c r="D11" s="147"/>
      <c r="E11" s="112"/>
      <c r="F11" s="111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100"/>
      <c r="U11" s="2"/>
      <c r="V11" s="405"/>
      <c r="W11" s="45" t="s">
        <v>12</v>
      </c>
      <c r="X11" s="54"/>
      <c r="Y11" s="42"/>
      <c r="Z11" s="18"/>
      <c r="AG11" s="104"/>
    </row>
    <row r="12" spans="2:34" ht="27.9" customHeight="1" x14ac:dyDescent="0.4">
      <c r="B12" s="55"/>
      <c r="C12" s="56"/>
      <c r="D12" s="164"/>
      <c r="E12" s="125"/>
      <c r="F12" s="126"/>
      <c r="G12" s="126"/>
      <c r="H12" s="125"/>
      <c r="I12" s="126"/>
      <c r="J12" s="126"/>
      <c r="K12" s="125"/>
      <c r="L12" s="126"/>
      <c r="M12" s="126"/>
      <c r="N12" s="125"/>
      <c r="O12" s="126"/>
      <c r="P12" s="126"/>
      <c r="Q12" s="125"/>
      <c r="R12" s="126"/>
      <c r="S12" s="126"/>
      <c r="T12" s="125"/>
      <c r="U12" s="126"/>
      <c r="V12" s="406"/>
      <c r="W12" s="102">
        <f>W6*4+W10*4+W8*9</f>
        <v>756.2</v>
      </c>
      <c r="X12" s="58"/>
      <c r="Y12" s="59"/>
      <c r="Z12" s="17"/>
      <c r="AC12" s="57"/>
      <c r="AD12" s="57"/>
      <c r="AE12" s="57"/>
      <c r="AG12" s="106"/>
    </row>
    <row r="13" spans="2:34" s="39" customFormat="1" ht="27.9" customHeight="1" x14ac:dyDescent="0.4">
      <c r="B13" s="34">
        <v>10</v>
      </c>
      <c r="C13" s="403"/>
      <c r="D13" s="35" t="str">
        <f>'112.10月菜單'!F39</f>
        <v>小米飯</v>
      </c>
      <c r="E13" s="35" t="s">
        <v>15</v>
      </c>
      <c r="F13" s="1"/>
      <c r="G13" s="35" t="str">
        <f>'112.10月菜單'!F40</f>
        <v>卡啦翅小腿(炸)</v>
      </c>
      <c r="H13" s="35" t="s">
        <v>72</v>
      </c>
      <c r="I13" s="1"/>
      <c r="J13" s="35" t="str">
        <f>'112.10月菜單'!F41</f>
        <v>麻婆豆腐(豆)</v>
      </c>
      <c r="K13" s="35" t="s">
        <v>17</v>
      </c>
      <c r="L13" s="1"/>
      <c r="M13" s="35" t="str">
        <f>'112.10月菜單'!F42</f>
        <v>沙茶肉羹(加)</v>
      </c>
      <c r="N13" s="35" t="s">
        <v>341</v>
      </c>
      <c r="O13" s="1"/>
      <c r="P13" s="165" t="str">
        <f>'112.10月菜單'!F43</f>
        <v>淺色蔬菜</v>
      </c>
      <c r="Q13" s="35" t="s">
        <v>18</v>
      </c>
      <c r="R13" s="1"/>
      <c r="S13" s="35" t="str">
        <f>'112.10月菜單'!F44</f>
        <v>海芽薑絲湯</v>
      </c>
      <c r="T13" s="35" t="s">
        <v>342</v>
      </c>
      <c r="U13" s="1"/>
      <c r="V13" s="404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 x14ac:dyDescent="0.4">
      <c r="B14" s="40" t="s">
        <v>8</v>
      </c>
      <c r="C14" s="403"/>
      <c r="D14" s="113" t="s">
        <v>139</v>
      </c>
      <c r="E14" s="113"/>
      <c r="F14" s="111">
        <v>40</v>
      </c>
      <c r="G14" s="3" t="s">
        <v>340</v>
      </c>
      <c r="H14" s="2"/>
      <c r="I14" s="2">
        <v>30</v>
      </c>
      <c r="J14" s="2" t="s">
        <v>403</v>
      </c>
      <c r="K14" s="2" t="s">
        <v>93</v>
      </c>
      <c r="L14" s="2">
        <v>60</v>
      </c>
      <c r="M14" s="2" t="s">
        <v>151</v>
      </c>
      <c r="N14" s="3"/>
      <c r="O14" s="2">
        <v>55</v>
      </c>
      <c r="P14" s="2" t="s">
        <v>102</v>
      </c>
      <c r="Q14" s="2"/>
      <c r="R14" s="2">
        <v>80</v>
      </c>
      <c r="S14" s="113" t="s">
        <v>144</v>
      </c>
      <c r="T14" s="113"/>
      <c r="U14" s="113">
        <v>5</v>
      </c>
      <c r="V14" s="405"/>
      <c r="W14" s="105">
        <v>97.5</v>
      </c>
      <c r="X14" s="41" t="s">
        <v>25</v>
      </c>
      <c r="Y14" s="42">
        <v>2.4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 x14ac:dyDescent="0.4">
      <c r="B15" s="40">
        <v>31</v>
      </c>
      <c r="C15" s="403"/>
      <c r="D15" s="113" t="s">
        <v>401</v>
      </c>
      <c r="E15" s="113"/>
      <c r="F15" s="111">
        <v>60</v>
      </c>
      <c r="G15" s="3"/>
      <c r="H15" s="98"/>
      <c r="I15" s="2"/>
      <c r="J15" s="2" t="s">
        <v>404</v>
      </c>
      <c r="K15" s="98"/>
      <c r="L15" s="2">
        <v>3</v>
      </c>
      <c r="M15" s="2" t="s">
        <v>405</v>
      </c>
      <c r="N15" s="2"/>
      <c r="O15" s="2">
        <v>10</v>
      </c>
      <c r="P15" s="2"/>
      <c r="Q15" s="2"/>
      <c r="R15" s="2"/>
      <c r="S15" s="113" t="s">
        <v>343</v>
      </c>
      <c r="T15" s="113"/>
      <c r="U15" s="113">
        <v>1</v>
      </c>
      <c r="V15" s="405"/>
      <c r="W15" s="45" t="s">
        <v>46</v>
      </c>
      <c r="X15" s="46" t="s">
        <v>27</v>
      </c>
      <c r="Y15" s="42">
        <v>1.5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 x14ac:dyDescent="0.4">
      <c r="B16" s="40" t="s">
        <v>10</v>
      </c>
      <c r="C16" s="403"/>
      <c r="D16" s="113"/>
      <c r="E16" s="113"/>
      <c r="F16" s="111"/>
      <c r="G16" s="2"/>
      <c r="H16" s="50"/>
      <c r="I16" s="2"/>
      <c r="J16" s="2"/>
      <c r="K16" s="2"/>
      <c r="L16" s="2"/>
      <c r="M16" s="194" t="s">
        <v>409</v>
      </c>
      <c r="N16" s="197" t="s">
        <v>410</v>
      </c>
      <c r="O16" s="111">
        <v>10</v>
      </c>
      <c r="P16" s="2"/>
      <c r="Q16" s="50"/>
      <c r="R16" s="2"/>
      <c r="S16" s="2"/>
      <c r="T16" s="3"/>
      <c r="U16" s="2"/>
      <c r="V16" s="405"/>
      <c r="W16" s="101">
        <v>24.5</v>
      </c>
      <c r="X16" s="46" t="s">
        <v>30</v>
      </c>
      <c r="Y16" s="42">
        <v>2.5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 x14ac:dyDescent="0.3">
      <c r="B17" s="407" t="s">
        <v>38</v>
      </c>
      <c r="C17" s="403"/>
      <c r="D17" s="113"/>
      <c r="E17" s="113"/>
      <c r="F17" s="111"/>
      <c r="G17" s="2"/>
      <c r="H17" s="50"/>
      <c r="I17" s="2"/>
      <c r="J17" s="2"/>
      <c r="K17" s="2"/>
      <c r="L17" s="2"/>
      <c r="M17" s="2" t="s">
        <v>411</v>
      </c>
      <c r="N17" s="100"/>
      <c r="O17" s="2">
        <v>3</v>
      </c>
      <c r="P17" s="2"/>
      <c r="Q17" s="50"/>
      <c r="R17" s="2"/>
      <c r="S17" s="3"/>
      <c r="T17" s="3"/>
      <c r="U17" s="3"/>
      <c r="V17" s="405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 x14ac:dyDescent="0.4">
      <c r="B18" s="407"/>
      <c r="C18" s="403"/>
      <c r="D18" s="113"/>
      <c r="E18" s="112"/>
      <c r="F18" s="111"/>
      <c r="G18" s="2"/>
      <c r="H18" s="50"/>
      <c r="I18" s="2"/>
      <c r="J18" s="2"/>
      <c r="K18" s="50"/>
      <c r="L18" s="2"/>
      <c r="M18" s="3" t="s">
        <v>85</v>
      </c>
      <c r="N18" s="50"/>
      <c r="O18" s="2">
        <v>1</v>
      </c>
      <c r="P18" s="2"/>
      <c r="Q18" s="50"/>
      <c r="R18" s="2"/>
      <c r="S18" s="3"/>
      <c r="T18" s="98"/>
      <c r="U18" s="2"/>
      <c r="V18" s="405"/>
      <c r="W18" s="101">
        <v>27.4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 x14ac:dyDescent="0.3">
      <c r="B19" s="52" t="s">
        <v>36</v>
      </c>
      <c r="C19" s="53"/>
      <c r="D19" s="147"/>
      <c r="E19" s="112"/>
      <c r="F19" s="111"/>
      <c r="G19" s="2"/>
      <c r="H19" s="50"/>
      <c r="I19" s="2"/>
      <c r="J19" s="2"/>
      <c r="K19" s="50"/>
      <c r="L19" s="2"/>
      <c r="M19" s="3"/>
      <c r="N19" s="50"/>
      <c r="O19" s="2"/>
      <c r="P19" s="2"/>
      <c r="Q19" s="50"/>
      <c r="R19" s="2"/>
      <c r="S19" s="2"/>
      <c r="T19" s="100"/>
      <c r="U19" s="2"/>
      <c r="V19" s="405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 x14ac:dyDescent="0.4">
      <c r="B20" s="55"/>
      <c r="C20" s="56"/>
      <c r="D20" s="164"/>
      <c r="E20" s="125"/>
      <c r="F20" s="126"/>
      <c r="G20" s="126"/>
      <c r="H20" s="125"/>
      <c r="I20" s="126"/>
      <c r="J20" s="126"/>
      <c r="K20" s="125"/>
      <c r="L20" s="126"/>
      <c r="M20" s="126"/>
      <c r="N20" s="125"/>
      <c r="O20" s="126"/>
      <c r="P20" s="126"/>
      <c r="Q20" s="125"/>
      <c r="R20" s="126"/>
      <c r="S20" s="126"/>
      <c r="T20" s="125"/>
      <c r="U20" s="126"/>
      <c r="V20" s="406"/>
      <c r="W20" s="102">
        <f>W14*4+W18*4+W16*9</f>
        <v>720.1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 x14ac:dyDescent="0.4">
      <c r="B21" s="60"/>
      <c r="C21" s="403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404"/>
      <c r="W21" s="36"/>
      <c r="X21" s="37"/>
      <c r="Y21" s="38"/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 x14ac:dyDescent="0.55000000000000004">
      <c r="B22" s="61" t="s">
        <v>8</v>
      </c>
      <c r="C22" s="403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05"/>
      <c r="W22" s="105"/>
      <c r="X22" s="41"/>
      <c r="Y22" s="42"/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 x14ac:dyDescent="0.4">
      <c r="B23" s="61"/>
      <c r="C23" s="403"/>
      <c r="D23" s="2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98"/>
      <c r="U23" s="2"/>
      <c r="V23" s="405"/>
      <c r="W23" s="45"/>
      <c r="X23" s="46"/>
      <c r="Y23" s="42"/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 x14ac:dyDescent="0.55000000000000004">
      <c r="B24" s="61" t="s">
        <v>10</v>
      </c>
      <c r="C24" s="403"/>
      <c r="D24" s="3"/>
      <c r="E24" s="3"/>
      <c r="F24" s="3"/>
      <c r="G24" s="2"/>
      <c r="H24" s="50"/>
      <c r="I24" s="2"/>
      <c r="J24" s="2"/>
      <c r="K24" s="2"/>
      <c r="L24" s="2"/>
      <c r="M24" s="2"/>
      <c r="N24" s="98"/>
      <c r="O24" s="2"/>
      <c r="P24" s="2"/>
      <c r="Q24" s="50"/>
      <c r="R24" s="2"/>
      <c r="S24" s="2"/>
      <c r="T24" s="98"/>
      <c r="U24" s="2"/>
      <c r="V24" s="405"/>
      <c r="W24" s="101"/>
      <c r="X24" s="46"/>
      <c r="Y24" s="42"/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 x14ac:dyDescent="0.3">
      <c r="B25" s="415" t="s">
        <v>39</v>
      </c>
      <c r="C25" s="403"/>
      <c r="D25" s="3"/>
      <c r="E25" s="3"/>
      <c r="F25" s="3"/>
      <c r="G25" s="2"/>
      <c r="H25" s="50"/>
      <c r="I25" s="2"/>
      <c r="J25" s="2"/>
      <c r="K25" s="100"/>
      <c r="L25" s="2"/>
      <c r="M25" s="2"/>
      <c r="N25" s="50"/>
      <c r="O25" s="2"/>
      <c r="P25" s="2"/>
      <c r="Q25" s="50"/>
      <c r="R25" s="2"/>
      <c r="S25" s="2"/>
      <c r="T25" s="98"/>
      <c r="U25" s="2"/>
      <c r="V25" s="405"/>
      <c r="W25" s="45"/>
      <c r="X25" s="46"/>
      <c r="Y25" s="42"/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 x14ac:dyDescent="0.55000000000000004">
      <c r="B26" s="415"/>
      <c r="C26" s="403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405"/>
      <c r="W26" s="101"/>
      <c r="X26" s="94"/>
      <c r="Y26" s="51"/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 x14ac:dyDescent="0.3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05"/>
      <c r="W27" s="45"/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 x14ac:dyDescent="0.6">
      <c r="B28" s="74"/>
      <c r="C28" s="75"/>
      <c r="D28" s="10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6"/>
      <c r="W28" s="102"/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 x14ac:dyDescent="0.4">
      <c r="B29" s="34"/>
      <c r="C29" s="403"/>
      <c r="D29" s="110"/>
      <c r="E29" s="110"/>
      <c r="F29" s="110"/>
      <c r="G29" s="110"/>
      <c r="H29" s="110"/>
      <c r="I29" s="110"/>
      <c r="J29" s="110"/>
      <c r="K29" s="110"/>
      <c r="L29" s="123"/>
      <c r="M29" s="124"/>
      <c r="N29" s="110"/>
      <c r="O29" s="110"/>
      <c r="P29" s="110"/>
      <c r="Q29" s="110"/>
      <c r="R29" s="110"/>
      <c r="S29" s="110"/>
      <c r="T29" s="110"/>
      <c r="U29" s="110"/>
      <c r="V29" s="410"/>
      <c r="W29" s="36"/>
      <c r="X29" s="37"/>
      <c r="Y29" s="38"/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 x14ac:dyDescent="0.4">
      <c r="B30" s="40" t="s">
        <v>8</v>
      </c>
      <c r="C30" s="403"/>
      <c r="D30" s="2"/>
      <c r="E30" s="3"/>
      <c r="F30" s="2"/>
      <c r="G30" s="2"/>
      <c r="H30" s="3"/>
      <c r="I30" s="2"/>
      <c r="J30" s="111"/>
      <c r="K30" s="111"/>
      <c r="L30" s="111"/>
      <c r="M30" s="111"/>
      <c r="N30" s="111"/>
      <c r="O30" s="111"/>
      <c r="P30" s="2"/>
      <c r="Q30" s="2"/>
      <c r="R30" s="2"/>
      <c r="S30" s="111"/>
      <c r="T30" s="111"/>
      <c r="U30" s="111"/>
      <c r="V30" s="411"/>
      <c r="W30" s="105"/>
      <c r="X30" s="41"/>
      <c r="Y30" s="42"/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 x14ac:dyDescent="0.4">
      <c r="B31" s="40"/>
      <c r="C31" s="403"/>
      <c r="D31" s="2"/>
      <c r="E31" s="3"/>
      <c r="F31" s="2"/>
      <c r="G31" s="111"/>
      <c r="H31" s="111"/>
      <c r="I31" s="111"/>
      <c r="J31" s="111"/>
      <c r="K31" s="111"/>
      <c r="L31" s="111"/>
      <c r="M31" s="111"/>
      <c r="N31" s="112"/>
      <c r="O31" s="111"/>
      <c r="P31" s="111"/>
      <c r="Q31" s="111"/>
      <c r="R31" s="111"/>
      <c r="S31" s="111"/>
      <c r="T31" s="111"/>
      <c r="U31" s="111"/>
      <c r="V31" s="411"/>
      <c r="W31" s="45"/>
      <c r="X31" s="46"/>
      <c r="Y31" s="42"/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 x14ac:dyDescent="0.4">
      <c r="B32" s="40" t="s">
        <v>10</v>
      </c>
      <c r="C32" s="403"/>
      <c r="D32" s="3"/>
      <c r="E32" s="3"/>
      <c r="F32" s="3"/>
      <c r="G32" s="111"/>
      <c r="H32" s="112"/>
      <c r="I32" s="111"/>
      <c r="J32" s="111"/>
      <c r="K32" s="112"/>
      <c r="L32" s="111"/>
      <c r="M32" s="111"/>
      <c r="N32" s="112"/>
      <c r="O32" s="111"/>
      <c r="P32" s="111"/>
      <c r="Q32" s="112"/>
      <c r="R32" s="111"/>
      <c r="S32" s="113"/>
      <c r="T32" s="112"/>
      <c r="U32" s="111"/>
      <c r="V32" s="411"/>
      <c r="W32" s="101"/>
      <c r="X32" s="46"/>
      <c r="Y32" s="42"/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 x14ac:dyDescent="0.3">
      <c r="B33" s="407" t="s">
        <v>40</v>
      </c>
      <c r="C33" s="403"/>
      <c r="D33" s="3"/>
      <c r="E33" s="3"/>
      <c r="F33" s="3"/>
      <c r="G33" s="111"/>
      <c r="H33" s="112"/>
      <c r="I33" s="111"/>
      <c r="J33" s="111"/>
      <c r="K33" s="112"/>
      <c r="L33" s="111"/>
      <c r="M33" s="111"/>
      <c r="N33" s="112"/>
      <c r="O33" s="111"/>
      <c r="P33" s="111"/>
      <c r="Q33" s="112"/>
      <c r="R33" s="111"/>
      <c r="S33" s="111"/>
      <c r="T33" s="112"/>
      <c r="U33" s="111"/>
      <c r="V33" s="411"/>
      <c r="W33" s="45"/>
      <c r="X33" s="46"/>
      <c r="Y33" s="42"/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 x14ac:dyDescent="0.4">
      <c r="B34" s="407"/>
      <c r="C34" s="403"/>
      <c r="D34" s="3"/>
      <c r="E34" s="3"/>
      <c r="F34" s="3"/>
      <c r="G34" s="114"/>
      <c r="H34" s="112"/>
      <c r="I34" s="111"/>
      <c r="J34" s="111"/>
      <c r="K34" s="112"/>
      <c r="L34" s="111"/>
      <c r="M34" s="111"/>
      <c r="N34" s="112"/>
      <c r="O34" s="111"/>
      <c r="P34" s="111"/>
      <c r="Q34" s="112"/>
      <c r="R34" s="111"/>
      <c r="S34" s="111"/>
      <c r="T34" s="112"/>
      <c r="U34" s="111"/>
      <c r="V34" s="411"/>
      <c r="W34" s="101"/>
      <c r="X34" s="94"/>
      <c r="Y34" s="51"/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 x14ac:dyDescent="0.3">
      <c r="B35" s="52" t="s">
        <v>36</v>
      </c>
      <c r="C35" s="53"/>
      <c r="D35" s="3"/>
      <c r="E35" s="50"/>
      <c r="F35" s="3"/>
      <c r="G35" s="111"/>
      <c r="H35" s="112"/>
      <c r="I35" s="111"/>
      <c r="J35" s="111"/>
      <c r="K35" s="112"/>
      <c r="L35" s="111"/>
      <c r="M35" s="111"/>
      <c r="N35" s="112"/>
      <c r="O35" s="111"/>
      <c r="P35" s="111"/>
      <c r="Q35" s="112"/>
      <c r="R35" s="111"/>
      <c r="S35" s="111"/>
      <c r="T35" s="112"/>
      <c r="U35" s="111"/>
      <c r="V35" s="411"/>
      <c r="W35" s="45"/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 x14ac:dyDescent="0.4">
      <c r="B36" s="55"/>
      <c r="C36" s="5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412"/>
      <c r="W36" s="102"/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 x14ac:dyDescent="0.4">
      <c r="B37" s="34"/>
      <c r="C37" s="403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04"/>
      <c r="W37" s="36"/>
      <c r="X37" s="37"/>
      <c r="Y37" s="38"/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 x14ac:dyDescent="0.4">
      <c r="B38" s="40" t="s">
        <v>8</v>
      </c>
      <c r="C38" s="403"/>
      <c r="D38" s="113"/>
      <c r="E38" s="113"/>
      <c r="F38" s="111"/>
      <c r="G38" s="3"/>
      <c r="H38" s="2"/>
      <c r="I38" s="2"/>
      <c r="J38" s="3"/>
      <c r="K38" s="2"/>
      <c r="L38" s="3"/>
      <c r="M38" s="3"/>
      <c r="N38" s="2"/>
      <c r="O38" s="2"/>
      <c r="P38" s="2"/>
      <c r="Q38" s="2"/>
      <c r="R38" s="2"/>
      <c r="S38" s="2"/>
      <c r="T38" s="2"/>
      <c r="U38" s="2"/>
      <c r="V38" s="405"/>
      <c r="W38" s="105"/>
      <c r="X38" s="41"/>
      <c r="Y38" s="42"/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 x14ac:dyDescent="0.4">
      <c r="B39" s="40"/>
      <c r="C39" s="403"/>
      <c r="D39" s="113"/>
      <c r="E39" s="113"/>
      <c r="F39" s="111"/>
      <c r="G39" s="3"/>
      <c r="H39" s="98"/>
      <c r="I39" s="2"/>
      <c r="J39" s="113"/>
      <c r="K39" s="113"/>
      <c r="L39" s="111"/>
      <c r="M39" s="3"/>
      <c r="N39" s="98"/>
      <c r="O39" s="2"/>
      <c r="P39" s="2"/>
      <c r="Q39" s="2"/>
      <c r="R39" s="2"/>
      <c r="S39" s="2"/>
      <c r="T39" s="2"/>
      <c r="U39" s="2"/>
      <c r="V39" s="405"/>
      <c r="W39" s="45"/>
      <c r="X39" s="46"/>
      <c r="Y39" s="42"/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 x14ac:dyDescent="0.4">
      <c r="B40" s="40" t="s">
        <v>10</v>
      </c>
      <c r="C40" s="403"/>
      <c r="D40" s="113"/>
      <c r="E40" s="113"/>
      <c r="F40" s="111"/>
      <c r="G40" s="2"/>
      <c r="H40" s="50"/>
      <c r="I40" s="2"/>
      <c r="J40" s="113"/>
      <c r="K40" s="112"/>
      <c r="L40" s="111"/>
      <c r="M40" s="3"/>
      <c r="N40" s="98"/>
      <c r="O40" s="2"/>
      <c r="P40" s="2"/>
      <c r="Q40" s="50"/>
      <c r="R40" s="2"/>
      <c r="S40" s="3"/>
      <c r="T40" s="50"/>
      <c r="U40" s="2"/>
      <c r="V40" s="405"/>
      <c r="W40" s="101"/>
      <c r="X40" s="46"/>
      <c r="Y40" s="42"/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 x14ac:dyDescent="0.3">
      <c r="B41" s="407" t="s">
        <v>32</v>
      </c>
      <c r="C41" s="403"/>
      <c r="D41" s="113"/>
      <c r="E41" s="113"/>
      <c r="F41" s="111"/>
      <c r="G41" s="2"/>
      <c r="H41" s="50"/>
      <c r="I41" s="2"/>
      <c r="J41" s="147"/>
      <c r="K41" s="112"/>
      <c r="L41" s="111"/>
      <c r="M41" s="3"/>
      <c r="N41" s="50"/>
      <c r="O41" s="2"/>
      <c r="P41" s="2"/>
      <c r="Q41" s="50"/>
      <c r="R41" s="2"/>
      <c r="S41" s="3"/>
      <c r="T41" s="100"/>
      <c r="U41" s="2"/>
      <c r="V41" s="405"/>
      <c r="W41" s="45"/>
      <c r="X41" s="46"/>
      <c r="Y41" s="42"/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 x14ac:dyDescent="0.4">
      <c r="B42" s="407"/>
      <c r="C42" s="403"/>
      <c r="D42" s="113"/>
      <c r="E42" s="112"/>
      <c r="F42" s="111"/>
      <c r="G42" s="2"/>
      <c r="H42" s="50"/>
      <c r="I42" s="2"/>
      <c r="J42" s="2"/>
      <c r="K42" s="50"/>
      <c r="L42" s="2"/>
      <c r="M42" s="3"/>
      <c r="N42" s="50"/>
      <c r="O42" s="2"/>
      <c r="P42" s="2"/>
      <c r="Q42" s="50"/>
      <c r="R42" s="2"/>
      <c r="S42" s="3"/>
      <c r="T42" s="50"/>
      <c r="U42" s="2"/>
      <c r="V42" s="405"/>
      <c r="W42" s="101"/>
      <c r="X42" s="94"/>
      <c r="Y42" s="51"/>
      <c r="Z42" s="17"/>
      <c r="AA42" s="18" t="s">
        <v>35</v>
      </c>
      <c r="AE42" s="18">
        <f>AB42*15</f>
        <v>0</v>
      </c>
      <c r="AG42" s="105"/>
    </row>
    <row r="43" spans="2:33" ht="27.9" customHeight="1" x14ac:dyDescent="0.3">
      <c r="B43" s="52" t="s">
        <v>36</v>
      </c>
      <c r="C43" s="53"/>
      <c r="D43" s="147"/>
      <c r="E43" s="112"/>
      <c r="F43" s="111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2"/>
      <c r="T43" s="50"/>
      <c r="U43" s="2"/>
      <c r="V43" s="405"/>
      <c r="W43" s="45"/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 x14ac:dyDescent="0.45">
      <c r="B44" s="79"/>
      <c r="C44" s="56"/>
      <c r="D44" s="148"/>
      <c r="E44" s="149"/>
      <c r="F44" s="150"/>
      <c r="G44" s="150"/>
      <c r="H44" s="149"/>
      <c r="I44" s="150"/>
      <c r="J44" s="150"/>
      <c r="K44" s="125"/>
      <c r="L44" s="126"/>
      <c r="M44" s="126"/>
      <c r="N44" s="125"/>
      <c r="O44" s="126"/>
      <c r="P44" s="126"/>
      <c r="Q44" s="125"/>
      <c r="R44" s="126"/>
      <c r="S44" s="126"/>
      <c r="T44" s="125"/>
      <c r="U44" s="126"/>
      <c r="V44" s="406"/>
      <c r="W44" s="102"/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 x14ac:dyDescent="0.3">
      <c r="B45" s="82"/>
      <c r="C45" s="18"/>
      <c r="D45" s="44"/>
      <c r="E45" s="83"/>
      <c r="F45" s="44"/>
      <c r="G45" s="44"/>
      <c r="H45" s="83"/>
      <c r="I45" s="44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84"/>
      <c r="AA45" s="70"/>
      <c r="AB45" s="64"/>
      <c r="AC45" s="70"/>
      <c r="AD45" s="70"/>
      <c r="AE45" s="70"/>
      <c r="AF45" s="70"/>
      <c r="AG45" s="70"/>
    </row>
    <row r="46" spans="2:33" x14ac:dyDescent="0.3">
      <c r="B46" s="64"/>
      <c r="C46" s="85"/>
      <c r="D46" s="416"/>
      <c r="E46" s="416"/>
      <c r="F46" s="416"/>
      <c r="G46" s="416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 x14ac:dyDescent="0.3">
      <c r="Y47" s="90"/>
    </row>
    <row r="48" spans="2:33" x14ac:dyDescent="0.3">
      <c r="Y48" s="90"/>
    </row>
    <row r="49" spans="25:25" x14ac:dyDescent="0.3">
      <c r="Y49" s="90"/>
    </row>
    <row r="50" spans="25:25" x14ac:dyDescent="0.3">
      <c r="Y50" s="90"/>
    </row>
    <row r="51" spans="25:25" x14ac:dyDescent="0.3">
      <c r="Y51" s="90"/>
    </row>
    <row r="52" spans="25:25" x14ac:dyDescent="0.3">
      <c r="Y52" s="90"/>
    </row>
  </sheetData>
  <mergeCells count="21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B1:Y1"/>
    <mergeCell ref="B2:G2"/>
    <mergeCell ref="G3:M3"/>
    <mergeCell ref="C5:C10"/>
    <mergeCell ref="V5:V12"/>
    <mergeCell ref="B9:B10"/>
    <mergeCell ref="G6:H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112.10月菜單</vt:lpstr>
      <vt:lpstr>第一週明細</vt:lpstr>
      <vt:lpstr>第二週明細</vt:lpstr>
      <vt:lpstr>第三週明細</vt:lpstr>
      <vt:lpstr>第四週明細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20210706</cp:lastModifiedBy>
  <cp:lastPrinted>2023-09-03T02:27:50Z</cp:lastPrinted>
  <dcterms:created xsi:type="dcterms:W3CDTF">2013-10-17T10:44:48Z</dcterms:created>
  <dcterms:modified xsi:type="dcterms:W3CDTF">2023-09-18T07:24:44Z</dcterms:modified>
</cp:coreProperties>
</file>