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ounting\Desktop\2023富邦物資\"/>
    </mc:Choice>
  </mc:AlternateContent>
  <bookViews>
    <workbookView xWindow="0" yWindow="0" windowWidth="28800" windowHeight="12060"/>
  </bookViews>
  <sheets>
    <sheet name="Sheet1" sheetId="1" r:id="rId1"/>
    <sheet name="Sheet2" sheetId="2" r:id="rId2"/>
    <sheet name="Sheet3" sheetId="3" r:id="rId3"/>
  </sheets>
  <definedNames>
    <definedName name="if">Sheet1!$J:$L</definedName>
  </definedNames>
  <calcPr calcId="152511"/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K5" i="1"/>
  <c r="K6" i="1"/>
  <c r="K7" i="1"/>
  <c r="K8" i="1"/>
  <c r="K9" i="1"/>
  <c r="J5" i="1"/>
  <c r="J6" i="1"/>
  <c r="J7" i="1"/>
  <c r="J8" i="1"/>
  <c r="J9" i="1"/>
  <c r="M5" i="1"/>
  <c r="M6" i="1"/>
  <c r="M7" i="1"/>
  <c r="M8" i="1"/>
  <c r="M9" i="1"/>
  <c r="L4" i="1" l="1"/>
  <c r="L3" i="1"/>
  <c r="K4" i="1"/>
  <c r="K3" i="1"/>
  <c r="J3" i="1"/>
</calcChain>
</file>

<file path=xl/sharedStrings.xml><?xml version="1.0" encoding="utf-8"?>
<sst xmlns="http://schemas.openxmlformats.org/spreadsheetml/2006/main" count="101" uniqueCount="94">
  <si>
    <t>學生姓名</t>
    <phoneticPr fontId="1" type="noConversion"/>
  </si>
  <si>
    <t>年級</t>
    <phoneticPr fontId="1" type="noConversion"/>
  </si>
  <si>
    <t>編號</t>
    <phoneticPr fontId="1" type="noConversion"/>
  </si>
  <si>
    <t>備註(如為衣鞋需註明尺寸)</t>
    <phoneticPr fontId="1" type="noConversion"/>
  </si>
  <si>
    <t>範例</t>
    <phoneticPr fontId="1" type="noConversion"/>
  </si>
  <si>
    <t>王小明</t>
    <phoneticPr fontId="1" type="noConversion"/>
  </si>
  <si>
    <t>性別</t>
    <phoneticPr fontId="1" type="noConversion"/>
  </si>
  <si>
    <t>男</t>
    <phoneticPr fontId="1" type="noConversion"/>
  </si>
  <si>
    <t>冬天時很冷，我的舊外套都很薄，希望能有一件溫暖的外套</t>
    <phoneticPr fontId="1" type="noConversion"/>
  </si>
  <si>
    <t>原因 (必填，請以學生立場填寫，非老師立場，如未填寫或過度重覆視同放棄)</t>
    <phoneticPr fontId="1" type="noConversion"/>
  </si>
  <si>
    <t>縣市</t>
    <phoneticPr fontId="1" type="noConversion"/>
  </si>
  <si>
    <t>學校</t>
    <phoneticPr fontId="1" type="noConversion"/>
  </si>
  <si>
    <t>苗栗縣</t>
    <phoneticPr fontId="1" type="noConversion"/>
  </si>
  <si>
    <t>雲林縣</t>
    <phoneticPr fontId="1" type="noConversion"/>
  </si>
  <si>
    <t>我總是穿著很舊或比我自己腳還大的鞋子，希望能有一雙我穿得舒服的鞋子，讓我開心上學</t>
    <phoneticPr fontId="1" type="noConversion"/>
  </si>
  <si>
    <t>機能型服裝-羽絨外套</t>
    <phoneticPr fontId="1" type="noConversion"/>
  </si>
  <si>
    <t>鞋類-運動鞋</t>
    <phoneticPr fontId="1" type="noConversion"/>
  </si>
  <si>
    <t>17cm(加大後)</t>
    <phoneticPr fontId="5" type="noConversion"/>
  </si>
  <si>
    <t>17.5cm(加大後)</t>
    <phoneticPr fontId="5" type="noConversion"/>
  </si>
  <si>
    <t>18cm(加大後)</t>
  </si>
  <si>
    <t>18.5cm(加大後)</t>
    <phoneticPr fontId="5" type="noConversion"/>
  </si>
  <si>
    <t>19cm(加大後)</t>
  </si>
  <si>
    <t>19.5cm(加大後)</t>
    <phoneticPr fontId="5" type="noConversion"/>
  </si>
  <si>
    <t>20cm(加大後)</t>
  </si>
  <si>
    <t>20.5cm(加大後)</t>
    <phoneticPr fontId="5" type="noConversion"/>
  </si>
  <si>
    <t>21cm(加大後)</t>
  </si>
  <si>
    <t>21.5cm(加大後)</t>
    <phoneticPr fontId="5" type="noConversion"/>
  </si>
  <si>
    <t>22cm(加大後)</t>
  </si>
  <si>
    <t>22.5cm(加大後)</t>
    <phoneticPr fontId="5" type="noConversion"/>
  </si>
  <si>
    <t>23cm(加大後)</t>
  </si>
  <si>
    <t>23.5cm(加大後)</t>
    <phoneticPr fontId="5" type="noConversion"/>
  </si>
  <si>
    <t>24cm(加大後)</t>
  </si>
  <si>
    <t>24.5cm(加大後)</t>
    <phoneticPr fontId="5" type="noConversion"/>
  </si>
  <si>
    <t>25cm(加大後)</t>
  </si>
  <si>
    <t>25.5cm(加大後)</t>
    <phoneticPr fontId="5" type="noConversion"/>
  </si>
  <si>
    <t>26cm(加大後)</t>
  </si>
  <si>
    <t>26.5cm(加大後)</t>
    <phoneticPr fontId="5" type="noConversion"/>
  </si>
  <si>
    <t>27cm(加大後)</t>
  </si>
  <si>
    <t>27.5cm(加大後)</t>
    <phoneticPr fontId="5" type="noConversion"/>
  </si>
  <si>
    <t>28cm(加大後)</t>
  </si>
  <si>
    <t>28.5cm(加大後)</t>
    <phoneticPr fontId="5" type="noConversion"/>
  </si>
  <si>
    <t>29cm(加大後)</t>
  </si>
  <si>
    <t>29.5cm(加大後)</t>
    <phoneticPr fontId="5" type="noConversion"/>
  </si>
  <si>
    <t>30cm(加大後)</t>
  </si>
  <si>
    <t>30.5cm(加大後)</t>
    <phoneticPr fontId="5" type="noConversion"/>
  </si>
  <si>
    <t>31cm(加大後)</t>
  </si>
  <si>
    <t>31.5cm(加大後)</t>
    <phoneticPr fontId="5" type="noConversion"/>
  </si>
  <si>
    <t>32cm(加大後)</t>
  </si>
  <si>
    <t>32.5cm(加大後)</t>
    <phoneticPr fontId="5" type="noConversion"/>
  </si>
  <si>
    <t>包類-雙肩後背包</t>
    <phoneticPr fontId="1" type="noConversion"/>
  </si>
  <si>
    <t>包類-運動肩背包</t>
    <phoneticPr fontId="1" type="noConversion"/>
  </si>
  <si>
    <t>家具-組合式書桌</t>
    <phoneticPr fontId="1" type="noConversion"/>
  </si>
  <si>
    <t>機能型服裝-運動排汗上衣</t>
    <phoneticPr fontId="1" type="noConversion"/>
  </si>
  <si>
    <t>小型家電-檯燈</t>
    <phoneticPr fontId="1" type="noConversion"/>
  </si>
  <si>
    <t>小型家電-14吋風扇</t>
    <phoneticPr fontId="1" type="noConversion"/>
  </si>
  <si>
    <t>小型家電-電磁爐</t>
    <phoneticPr fontId="1" type="noConversion"/>
  </si>
  <si>
    <t>運動用品-籃球</t>
    <phoneticPr fontId="1" type="noConversion"/>
  </si>
  <si>
    <t>運動用品-足球</t>
    <phoneticPr fontId="1" type="noConversion"/>
  </si>
  <si>
    <t>運動用品-躲避球</t>
    <phoneticPr fontId="1" type="noConversion"/>
  </si>
  <si>
    <t>運動用品-羽毛球組(含球拍)</t>
    <phoneticPr fontId="1" type="noConversion"/>
  </si>
  <si>
    <t>運動用品-排球</t>
    <phoneticPr fontId="1" type="noConversion"/>
  </si>
  <si>
    <t>運動用品-桌球(含球拍)</t>
    <phoneticPr fontId="1" type="noConversion"/>
  </si>
  <si>
    <t>被類-棉被</t>
    <phoneticPr fontId="1" type="noConversion"/>
  </si>
  <si>
    <t>生活用品-保溫杯(瓶)</t>
    <phoneticPr fontId="1" type="noConversion"/>
  </si>
  <si>
    <t>生活用品-運動水壺</t>
    <phoneticPr fontId="1" type="noConversion"/>
  </si>
  <si>
    <t>錶類-指針式手錶</t>
    <phoneticPr fontId="1" type="noConversion"/>
  </si>
  <si>
    <t>錶類-鬧鐘</t>
    <phoneticPr fontId="1" type="noConversion"/>
  </si>
  <si>
    <t>食物-鮮奶</t>
    <phoneticPr fontId="1" type="noConversion"/>
  </si>
  <si>
    <t>食物-乾糧組</t>
    <phoneticPr fontId="1" type="noConversion"/>
  </si>
  <si>
    <t>機能型服裝-羽絨外套</t>
  </si>
  <si>
    <t>請填寫身高欄位</t>
    <phoneticPr fontId="1" type="noConversion"/>
  </si>
  <si>
    <t>請填寫體重欄位</t>
    <phoneticPr fontId="1" type="noConversion"/>
  </si>
  <si>
    <t>請填寫胸圍欄位</t>
    <phoneticPr fontId="1" type="noConversion"/>
  </si>
  <si>
    <t>身高(cm)</t>
    <phoneticPr fontId="1" type="noConversion"/>
  </si>
  <si>
    <t>胸圍(cm)</t>
    <phoneticPr fontId="1" type="noConversion"/>
  </si>
  <si>
    <t>體重(kg)</t>
    <phoneticPr fontId="1" type="noConversion"/>
  </si>
  <si>
    <t>祼腳長(cm)</t>
    <phoneticPr fontId="1" type="noConversion"/>
  </si>
  <si>
    <t>運動用品-樂樂棒球組</t>
    <phoneticPr fontId="1" type="noConversion"/>
  </si>
  <si>
    <t>運動用品-扯鈴</t>
    <phoneticPr fontId="1" type="noConversion"/>
  </si>
  <si>
    <t>錶類-電子式手錶</t>
    <phoneticPr fontId="1" type="noConversion"/>
  </si>
  <si>
    <t>文具-文具組</t>
    <phoneticPr fontId="1" type="noConversion"/>
  </si>
  <si>
    <t>畫具-水彩組</t>
    <phoneticPr fontId="1" type="noConversion"/>
  </si>
  <si>
    <t>樂器-烏克麗麗</t>
    <phoneticPr fontId="1" type="noConversion"/>
  </si>
  <si>
    <t>樂器-德式高音直笛</t>
    <phoneticPr fontId="1" type="noConversion"/>
  </si>
  <si>
    <t>樂器-英式高音直笛</t>
    <phoneticPr fontId="1" type="noConversion"/>
  </si>
  <si>
    <t>富邦國小</t>
    <phoneticPr fontId="1" type="noConversion"/>
  </si>
  <si>
    <t>四</t>
    <phoneticPr fontId="1" type="noConversion"/>
  </si>
  <si>
    <t>邦邦國小</t>
    <phoneticPr fontId="1" type="noConversion"/>
  </si>
  <si>
    <t>三</t>
    <phoneticPr fontId="1" type="noConversion"/>
  </si>
  <si>
    <t>張大元</t>
    <phoneticPr fontId="1" type="noConversion"/>
  </si>
  <si>
    <t>類別-品項(國小生)
請參照附件~活動辦法</t>
    <phoneticPr fontId="1" type="noConversion"/>
  </si>
  <si>
    <t>1.衣物需提供學生身高、體重、胸圍請老師預估明年尺寸自行加大。
2.鞋子尺寸統一以"公分"計
2.請老師預估明年尺寸自行加大。
3.所有收件地址為學校，如學校無法協助發放或搬運(如書桌等重物)請斟酌申請！
以上關於尺寸的資訊如未填寫，視同放棄。</t>
    <phoneticPr fontId="1" type="noConversion"/>
  </si>
  <si>
    <t>序號</t>
    <phoneticPr fontId="1" type="noConversion"/>
  </si>
  <si>
    <t>範例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</si>
</sst>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"/>
    <numFmt numFmtId="177" formatCode="00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一般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D1" workbookViewId="0">
      <selection activeCell="I15" sqref="I15"/>
    </sheetView>
  </sheetViews>
  <sheetFormatPr defaultColWidth="9" defaultRowHeight="15.75"/>
  <cols>
    <col min="1" max="1" width="5.75" style="1" customWidth="1"/>
    <col min="2" max="2" width="8.125" style="1" customWidth="1"/>
    <col min="3" max="3" width="11.375" style="1" bestFit="1" customWidth="1"/>
    <col min="4" max="4" width="11.375" style="1" customWidth="1"/>
    <col min="5" max="5" width="9.375" style="2" customWidth="1"/>
    <col min="6" max="7" width="13.5" style="2" customWidth="1"/>
    <col min="8" max="8" width="26.125" style="1" customWidth="1"/>
    <col min="9" max="9" width="45.875" style="2" customWidth="1"/>
    <col min="10" max="10" width="13.25" style="26" bestFit="1" customWidth="1"/>
    <col min="11" max="11" width="13.25" style="27" bestFit="1" customWidth="1"/>
    <col min="12" max="12" width="13.25" style="28" bestFit="1" customWidth="1"/>
    <col min="13" max="13" width="17.25" style="1" customWidth="1"/>
    <col min="14" max="14" width="43" style="2" customWidth="1"/>
    <col min="15" max="16384" width="9" style="2"/>
  </cols>
  <sheetData>
    <row r="1" spans="1:14" ht="51.75" customHeight="1" thickBot="1">
      <c r="A1" s="10" t="s">
        <v>2</v>
      </c>
      <c r="B1" s="10" t="s">
        <v>10</v>
      </c>
      <c r="C1" s="10" t="s">
        <v>11</v>
      </c>
      <c r="D1" s="10" t="s">
        <v>92</v>
      </c>
      <c r="E1" s="10" t="s">
        <v>1</v>
      </c>
      <c r="F1" s="10" t="s">
        <v>0</v>
      </c>
      <c r="G1" s="10" t="s">
        <v>6</v>
      </c>
      <c r="H1" s="11" t="s">
        <v>90</v>
      </c>
      <c r="I1" s="29" t="s">
        <v>9</v>
      </c>
      <c r="J1" s="20" t="s">
        <v>73</v>
      </c>
      <c r="K1" s="20" t="s">
        <v>75</v>
      </c>
      <c r="L1" s="20" t="s">
        <v>74</v>
      </c>
      <c r="M1" s="20" t="s">
        <v>76</v>
      </c>
      <c r="N1" s="3" t="s">
        <v>3</v>
      </c>
    </row>
    <row r="2" spans="1:14" ht="63.6" customHeight="1" thickBot="1">
      <c r="A2" s="12" t="s">
        <v>4</v>
      </c>
      <c r="B2" s="10" t="s">
        <v>12</v>
      </c>
      <c r="C2" s="10" t="s">
        <v>85</v>
      </c>
      <c r="D2" s="12" t="s">
        <v>93</v>
      </c>
      <c r="E2" s="10" t="s">
        <v>86</v>
      </c>
      <c r="F2" s="10" t="s">
        <v>5</v>
      </c>
      <c r="G2" s="10" t="s">
        <v>7</v>
      </c>
      <c r="H2" s="19" t="s">
        <v>69</v>
      </c>
      <c r="I2" s="14" t="s">
        <v>8</v>
      </c>
      <c r="J2" s="17">
        <v>155</v>
      </c>
      <c r="K2" s="18">
        <v>43</v>
      </c>
      <c r="L2" s="16">
        <v>88</v>
      </c>
      <c r="M2" s="15"/>
      <c r="N2" s="30" t="s">
        <v>91</v>
      </c>
    </row>
    <row r="3" spans="1:14" ht="63.6" customHeight="1" thickBot="1">
      <c r="A3" s="12" t="s">
        <v>4</v>
      </c>
      <c r="B3" s="10" t="s">
        <v>13</v>
      </c>
      <c r="C3" s="10" t="s">
        <v>87</v>
      </c>
      <c r="D3" s="12" t="s">
        <v>93</v>
      </c>
      <c r="E3" s="10" t="s">
        <v>88</v>
      </c>
      <c r="F3" s="10" t="s">
        <v>89</v>
      </c>
      <c r="G3" s="10" t="s">
        <v>7</v>
      </c>
      <c r="H3" s="10" t="s">
        <v>16</v>
      </c>
      <c r="I3" s="14" t="s">
        <v>14</v>
      </c>
      <c r="J3" s="17" t="str">
        <f t="shared" ref="J3:J9" si="0">IF(ISERROR(FIND("機能型服裝",H3)),"","請填入身高")</f>
        <v/>
      </c>
      <c r="K3" s="18" t="str">
        <f t="shared" ref="K3:K9" si="1">IF(ISERROR(FIND("機能型服裝",H3)),"","請填入體重")</f>
        <v/>
      </c>
      <c r="L3" s="16" t="str">
        <f t="shared" ref="L3:L9" si="2">IF(ISERROR(FIND("機能型服裝",H3)),"","請填入胸圍")</f>
        <v/>
      </c>
      <c r="M3" s="15" t="s">
        <v>19</v>
      </c>
      <c r="N3" s="31"/>
    </row>
    <row r="4" spans="1:14" ht="30" customHeight="1">
      <c r="A4" s="4">
        <v>1</v>
      </c>
      <c r="B4" s="13"/>
      <c r="C4" s="13"/>
      <c r="D4" s="13">
        <v>1</v>
      </c>
      <c r="E4" s="5"/>
      <c r="F4" s="5"/>
      <c r="G4" s="5"/>
      <c r="H4" s="21"/>
      <c r="I4" s="5"/>
      <c r="J4" s="22" t="str">
        <f>IF(ISERROR(FIND("機能型服裝",H4)),"","請填入身高")</f>
        <v/>
      </c>
      <c r="K4" s="23" t="str">
        <f t="shared" si="1"/>
        <v/>
      </c>
      <c r="L4" s="24" t="str">
        <f t="shared" si="2"/>
        <v/>
      </c>
      <c r="M4" s="25"/>
      <c r="N4" s="6"/>
    </row>
    <row r="5" spans="1:14" ht="30" customHeight="1">
      <c r="A5" s="7">
        <v>2</v>
      </c>
      <c r="B5" s="13"/>
      <c r="C5" s="13"/>
      <c r="D5" s="13"/>
      <c r="E5" s="5"/>
      <c r="F5" s="8"/>
      <c r="G5" s="8"/>
      <c r="H5" s="21"/>
      <c r="I5" s="8"/>
      <c r="J5" s="22" t="str">
        <f t="shared" si="0"/>
        <v/>
      </c>
      <c r="K5" s="23" t="str">
        <f t="shared" si="1"/>
        <v/>
      </c>
      <c r="L5" s="24" t="str">
        <f t="shared" si="2"/>
        <v/>
      </c>
      <c r="M5" s="25" t="str">
        <f t="shared" ref="M5:M9" si="3">IF(ISERROR(FIND("鞋",H5)),"","請選擇")</f>
        <v/>
      </c>
      <c r="N5" s="9"/>
    </row>
    <row r="6" spans="1:14" ht="30" customHeight="1">
      <c r="A6" s="7">
        <v>3</v>
      </c>
      <c r="B6" s="13"/>
      <c r="C6" s="13"/>
      <c r="D6" s="13"/>
      <c r="E6" s="5"/>
      <c r="F6" s="8"/>
      <c r="G6" s="8"/>
      <c r="H6" s="21"/>
      <c r="I6" s="8"/>
      <c r="J6" s="22" t="str">
        <f t="shared" si="0"/>
        <v/>
      </c>
      <c r="K6" s="23" t="str">
        <f t="shared" si="1"/>
        <v/>
      </c>
      <c r="L6" s="24" t="str">
        <f t="shared" si="2"/>
        <v/>
      </c>
      <c r="M6" s="25" t="str">
        <f t="shared" si="3"/>
        <v/>
      </c>
      <c r="N6" s="9"/>
    </row>
    <row r="7" spans="1:14" ht="30" customHeight="1">
      <c r="A7" s="7">
        <v>4</v>
      </c>
      <c r="B7" s="13"/>
      <c r="C7" s="13"/>
      <c r="D7" s="13"/>
      <c r="E7" s="5"/>
      <c r="F7" s="8"/>
      <c r="G7" s="8"/>
      <c r="H7" s="21"/>
      <c r="I7" s="8"/>
      <c r="J7" s="22" t="str">
        <f t="shared" si="0"/>
        <v/>
      </c>
      <c r="K7" s="23" t="str">
        <f t="shared" si="1"/>
        <v/>
      </c>
      <c r="L7" s="24" t="str">
        <f t="shared" si="2"/>
        <v/>
      </c>
      <c r="M7" s="25" t="str">
        <f t="shared" si="3"/>
        <v/>
      </c>
      <c r="N7" s="9"/>
    </row>
    <row r="8" spans="1:14" ht="30" customHeight="1">
      <c r="A8" s="7">
        <v>5</v>
      </c>
      <c r="B8" s="13"/>
      <c r="C8" s="13"/>
      <c r="D8" s="13"/>
      <c r="E8" s="5"/>
      <c r="F8" s="8"/>
      <c r="G8" s="8"/>
      <c r="H8" s="21"/>
      <c r="I8" s="8"/>
      <c r="J8" s="22" t="str">
        <f t="shared" si="0"/>
        <v/>
      </c>
      <c r="K8" s="23" t="str">
        <f t="shared" si="1"/>
        <v/>
      </c>
      <c r="L8" s="24" t="str">
        <f t="shared" si="2"/>
        <v/>
      </c>
      <c r="M8" s="25" t="str">
        <f t="shared" si="3"/>
        <v/>
      </c>
      <c r="N8" s="9"/>
    </row>
    <row r="9" spans="1:14" ht="30" customHeight="1">
      <c r="A9" s="7">
        <v>6</v>
      </c>
      <c r="B9" s="13"/>
      <c r="C9" s="13"/>
      <c r="D9" s="13"/>
      <c r="E9" s="5"/>
      <c r="F9" s="8"/>
      <c r="G9" s="8"/>
      <c r="H9" s="21"/>
      <c r="I9" s="8"/>
      <c r="J9" s="22" t="str">
        <f t="shared" si="0"/>
        <v/>
      </c>
      <c r="K9" s="23" t="str">
        <f t="shared" si="1"/>
        <v/>
      </c>
      <c r="L9" s="24" t="str">
        <f t="shared" si="2"/>
        <v/>
      </c>
      <c r="M9" s="25" t="str">
        <f t="shared" si="3"/>
        <v/>
      </c>
      <c r="N9" s="9"/>
    </row>
  </sheetData>
  <mergeCells count="1">
    <mergeCell ref="N2:N3"/>
  </mergeCells>
  <phoneticPr fontId="1" type="noConversion"/>
  <conditionalFormatting sqref="M4:M9">
    <cfRule type="expression" dxfId="6" priority="9">
      <formula>H4="鞋類-運動鞋"</formula>
    </cfRule>
  </conditionalFormatting>
  <conditionalFormatting sqref="J4:J9">
    <cfRule type="expression" dxfId="5" priority="8">
      <formula>H4="機能型服裝-羽絨外套"</formula>
    </cfRule>
  </conditionalFormatting>
  <conditionalFormatting sqref="J4:J9">
    <cfRule type="expression" dxfId="4" priority="6">
      <formula>H4="機能型服裝-運動排汗上衣"</formula>
    </cfRule>
  </conditionalFormatting>
  <conditionalFormatting sqref="K4:K9">
    <cfRule type="expression" dxfId="3" priority="3">
      <formula>H4="機能型服裝-運動排汗上衣"</formula>
    </cfRule>
    <cfRule type="expression" dxfId="2" priority="5">
      <formula>H4="機能型服裝-羽絨外套"</formula>
    </cfRule>
  </conditionalFormatting>
  <conditionalFormatting sqref="L4:L9">
    <cfRule type="expression" dxfId="1" priority="1">
      <formula>H4="機能型服裝-羽絨外套"</formula>
    </cfRule>
    <cfRule type="expression" dxfId="0" priority="2">
      <formula>H4="機能型服裝-運動排汗上衣"</formula>
    </cfRule>
  </conditionalFormatting>
  <dataValidations xWindow="1302" yWindow="604" count="1">
    <dataValidation allowBlank="1" showInputMessage="1" showErrorMessage="1" promptTitle="胸圍尺寸" prompt="請填入身體繞一圈公分數，非衣服平量" sqref="L4:L9"/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302" yWindow="604" count="6">
        <x14:dataValidation type="list" showInputMessage="1" showErrorMessage="1" promptTitle="請注意" prompt="選擇外套品項_x000a_身高、體重、胸圍三個欄位必填">
          <x14:formula1>
            <xm:f>Sheet2!$A$1:$A$24</xm:f>
          </x14:formula1>
          <xm:sqref>H5:H9</xm:sqref>
        </x14:dataValidation>
        <x14:dataValidation type="list" showInputMessage="1" showErrorMessage="1" promptTitle="請注意" prompt="選擇外套品項_x000a_身高、體重、胸圍三個欄位必填">
          <x14:formula1>
            <xm:f>Sheet2!$A$1:$A$29</xm:f>
          </x14:formula1>
          <xm:sqref>H4</xm:sqref>
        </x14:dataValidation>
        <x14:dataValidation type="custom" showInputMessage="1" showErrorMessage="1" promptTitle="請注意" prompt="選擇外套品項_x000a_身高、體重、胸圍三個欄位必填">
          <x14:formula1>
            <xm:f>Sheet2!E3</xm:f>
          </x14:formula1>
          <xm:sqref>H1048401:H1048576 H2:H3</xm:sqref>
        </x14:dataValidation>
        <x14:dataValidation type="custom" showInputMessage="1" showErrorMessage="1" promptTitle="請注意" prompt="選擇外套品項_x000a_身高、體重、胸圍三個欄位必填">
          <x14:formula1>
            <xm:f>Sheet2!E142</xm:f>
          </x14:formula1>
          <xm:sqref>H10:H1048400</xm:sqref>
        </x14:dataValidation>
        <x14:dataValidation type="list" showInputMessage="1" showErrorMessage="1" errorTitle="請注意">
          <x14:formula1>
            <xm:f>Sheet2!$C:$C</xm:f>
          </x14:formula1>
          <xm:sqref>M2:M1048576</xm:sqref>
        </x14:dataValidation>
        <x14:dataValidation type="custom" errorStyle="warning" showInputMessage="1" showErrorMessage="1" promptTitle="請注意" prompt="選擇外套品項_x000a_身高、體重、胸圍三個欄位必填">
          <x14:formula1>
            <xm:f>Sheet2!E2</xm:f>
          </x14:formula1>
          <xm:sqref>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9" workbookViewId="0">
      <selection sqref="A1:A29"/>
    </sheetView>
  </sheetViews>
  <sheetFormatPr defaultRowHeight="16.5"/>
  <cols>
    <col min="1" max="1" width="19.75" bestFit="1" customWidth="1"/>
    <col min="3" max="3" width="14.875" bestFit="1" customWidth="1"/>
    <col min="5" max="5" width="28.25" bestFit="1" customWidth="1"/>
    <col min="6" max="6" width="13.625" customWidth="1"/>
    <col min="7" max="7" width="28.25" bestFit="1" customWidth="1"/>
  </cols>
  <sheetData>
    <row r="1" spans="1:7">
      <c r="A1" t="s">
        <v>16</v>
      </c>
      <c r="C1" t="s">
        <v>17</v>
      </c>
      <c r="E1" t="s">
        <v>16</v>
      </c>
      <c r="G1" t="s">
        <v>70</v>
      </c>
    </row>
    <row r="2" spans="1:7">
      <c r="A2" t="s">
        <v>49</v>
      </c>
      <c r="C2" t="s">
        <v>18</v>
      </c>
      <c r="E2" t="s">
        <v>15</v>
      </c>
      <c r="G2" t="s">
        <v>71</v>
      </c>
    </row>
    <row r="3" spans="1:7">
      <c r="A3" t="s">
        <v>50</v>
      </c>
      <c r="C3" t="s">
        <v>19</v>
      </c>
      <c r="E3" t="s">
        <v>52</v>
      </c>
      <c r="G3" t="s">
        <v>72</v>
      </c>
    </row>
    <row r="4" spans="1:7">
      <c r="A4" t="s">
        <v>51</v>
      </c>
      <c r="C4" t="s">
        <v>20</v>
      </c>
    </row>
    <row r="5" spans="1:7">
      <c r="A5" t="s">
        <v>15</v>
      </c>
      <c r="C5" t="s">
        <v>21</v>
      </c>
    </row>
    <row r="6" spans="1:7">
      <c r="A6" t="s">
        <v>53</v>
      </c>
      <c r="C6" t="s">
        <v>22</v>
      </c>
    </row>
    <row r="7" spans="1:7">
      <c r="A7" t="s">
        <v>54</v>
      </c>
      <c r="C7" t="s">
        <v>23</v>
      </c>
    </row>
    <row r="8" spans="1:7">
      <c r="A8" t="s">
        <v>55</v>
      </c>
      <c r="C8" t="s">
        <v>24</v>
      </c>
    </row>
    <row r="9" spans="1:7">
      <c r="A9" t="s">
        <v>56</v>
      </c>
      <c r="C9" t="s">
        <v>25</v>
      </c>
    </row>
    <row r="10" spans="1:7">
      <c r="A10" t="s">
        <v>57</v>
      </c>
      <c r="C10" t="s">
        <v>26</v>
      </c>
    </row>
    <row r="11" spans="1:7">
      <c r="A11" t="s">
        <v>58</v>
      </c>
      <c r="C11" t="s">
        <v>27</v>
      </c>
    </row>
    <row r="12" spans="1:7">
      <c r="A12" t="s">
        <v>59</v>
      </c>
      <c r="C12" t="s">
        <v>28</v>
      </c>
    </row>
    <row r="13" spans="1:7">
      <c r="A13" t="s">
        <v>77</v>
      </c>
      <c r="C13" t="s">
        <v>29</v>
      </c>
    </row>
    <row r="14" spans="1:7">
      <c r="A14" t="s">
        <v>78</v>
      </c>
      <c r="C14" t="s">
        <v>30</v>
      </c>
    </row>
    <row r="15" spans="1:7">
      <c r="A15" t="s">
        <v>60</v>
      </c>
      <c r="C15" t="s">
        <v>31</v>
      </c>
    </row>
    <row r="16" spans="1:7">
      <c r="A16" t="s">
        <v>61</v>
      </c>
      <c r="C16" t="s">
        <v>32</v>
      </c>
    </row>
    <row r="17" spans="1:3">
      <c r="A17" t="s">
        <v>62</v>
      </c>
      <c r="C17" t="s">
        <v>33</v>
      </c>
    </row>
    <row r="18" spans="1:3">
      <c r="A18" t="s">
        <v>63</v>
      </c>
      <c r="C18" t="s">
        <v>34</v>
      </c>
    </row>
    <row r="19" spans="1:3">
      <c r="A19" t="s">
        <v>64</v>
      </c>
      <c r="C19" t="s">
        <v>35</v>
      </c>
    </row>
    <row r="20" spans="1:3">
      <c r="A20" t="s">
        <v>79</v>
      </c>
      <c r="C20" t="s">
        <v>36</v>
      </c>
    </row>
    <row r="21" spans="1:3">
      <c r="A21" t="s">
        <v>65</v>
      </c>
      <c r="C21" t="s">
        <v>37</v>
      </c>
    </row>
    <row r="22" spans="1:3">
      <c r="A22" t="s">
        <v>66</v>
      </c>
      <c r="C22" t="s">
        <v>38</v>
      </c>
    </row>
    <row r="23" spans="1:3">
      <c r="A23" t="s">
        <v>80</v>
      </c>
      <c r="C23" t="s">
        <v>39</v>
      </c>
    </row>
    <row r="24" spans="1:3">
      <c r="A24" t="s">
        <v>81</v>
      </c>
      <c r="C24" t="s">
        <v>40</v>
      </c>
    </row>
    <row r="25" spans="1:3">
      <c r="A25" t="s">
        <v>82</v>
      </c>
      <c r="C25" t="s">
        <v>41</v>
      </c>
    </row>
    <row r="26" spans="1:3">
      <c r="A26" t="s">
        <v>83</v>
      </c>
      <c r="C26" t="s">
        <v>42</v>
      </c>
    </row>
    <row r="27" spans="1:3">
      <c r="A27" t="s">
        <v>84</v>
      </c>
      <c r="C27" t="s">
        <v>43</v>
      </c>
    </row>
    <row r="28" spans="1:3">
      <c r="A28" t="s">
        <v>67</v>
      </c>
      <c r="C28" t="s">
        <v>44</v>
      </c>
    </row>
    <row r="29" spans="1:3">
      <c r="A29" t="s">
        <v>68</v>
      </c>
      <c r="C29" t="s">
        <v>45</v>
      </c>
    </row>
    <row r="30" spans="1:3">
      <c r="C30" t="s">
        <v>46</v>
      </c>
    </row>
    <row r="31" spans="1:3">
      <c r="C31" t="s">
        <v>47</v>
      </c>
    </row>
    <row r="32" spans="1:3">
      <c r="C32" t="s">
        <v>48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6"/>
    </sheetView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if</vt:lpstr>
    </vt:vector>
  </TitlesOfParts>
  <Company>fubon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fubon_charity</dc:creator>
  <cp:lastModifiedBy>accounting</cp:lastModifiedBy>
  <cp:lastPrinted>2022-10-21T04:20:22Z</cp:lastPrinted>
  <dcterms:created xsi:type="dcterms:W3CDTF">2013-03-19T07:36:49Z</dcterms:created>
  <dcterms:modified xsi:type="dcterms:W3CDTF">2022-10-24T08:47:27Z</dcterms:modified>
</cp:coreProperties>
</file>