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7476" windowHeight="2904"/>
  </bookViews>
  <sheets>
    <sheet name="110.10月菜單 (無圖片)" sheetId="22" r:id="rId1"/>
    <sheet name="110.10月菜單" sheetId="20" r:id="rId2"/>
    <sheet name="第一週明細 " sheetId="21" r:id="rId3"/>
    <sheet name="第二週明細" sheetId="3" r:id="rId4"/>
    <sheet name="第三週明細" sheetId="4" r:id="rId5"/>
    <sheet name="第四週明細" sheetId="7" r:id="rId6"/>
    <sheet name="第五週明細" sheetId="8" r:id="rId7"/>
  </sheets>
  <calcPr calcId="162913"/>
</workbook>
</file>

<file path=xl/calcChain.xml><?xml version="1.0" encoding="utf-8"?>
<calcChain xmlns="http://schemas.openxmlformats.org/spreadsheetml/2006/main">
  <c r="U46" i="22" l="1"/>
  <c r="S46" i="22"/>
  <c r="Q46" i="22"/>
  <c r="O46" i="22"/>
  <c r="M46" i="22"/>
  <c r="K46" i="22"/>
  <c r="I46" i="22"/>
  <c r="G46" i="22"/>
  <c r="E46" i="22"/>
  <c r="C46" i="22"/>
  <c r="U45" i="22"/>
  <c r="S45" i="22"/>
  <c r="Q45" i="22"/>
  <c r="O45" i="22"/>
  <c r="M45" i="22"/>
  <c r="K45" i="22"/>
  <c r="I45" i="22"/>
  <c r="G45" i="22"/>
  <c r="E45" i="22"/>
  <c r="C45" i="22"/>
  <c r="U37" i="22"/>
  <c r="S37" i="22"/>
  <c r="Q37" i="22"/>
  <c r="O37" i="22"/>
  <c r="M37" i="22"/>
  <c r="K37" i="22"/>
  <c r="I37" i="22"/>
  <c r="G37" i="22"/>
  <c r="E37" i="22"/>
  <c r="C37" i="22"/>
  <c r="U36" i="22"/>
  <c r="S36" i="22"/>
  <c r="Q36" i="22"/>
  <c r="O36" i="22"/>
  <c r="M36" i="22"/>
  <c r="K36" i="22"/>
  <c r="I36" i="22"/>
  <c r="G36" i="22"/>
  <c r="E36" i="22"/>
  <c r="C36" i="22"/>
  <c r="U28" i="22"/>
  <c r="S28" i="22"/>
  <c r="Q28" i="22"/>
  <c r="O28" i="22"/>
  <c r="M28" i="22"/>
  <c r="K28" i="22"/>
  <c r="I28" i="22"/>
  <c r="G28" i="22"/>
  <c r="U27" i="22"/>
  <c r="S27" i="22"/>
  <c r="Q27" i="22"/>
  <c r="O27" i="22"/>
  <c r="M27" i="22"/>
  <c r="K27" i="22"/>
  <c r="I27" i="22"/>
  <c r="G27" i="22"/>
  <c r="U19" i="22"/>
  <c r="S19" i="22"/>
  <c r="Q19" i="22"/>
  <c r="O19" i="22"/>
  <c r="M19" i="22"/>
  <c r="K19" i="22"/>
  <c r="I19" i="22"/>
  <c r="G19" i="22"/>
  <c r="E19" i="22"/>
  <c r="C19" i="22"/>
  <c r="U18" i="22"/>
  <c r="S18" i="22"/>
  <c r="Q18" i="22"/>
  <c r="O18" i="22"/>
  <c r="M18" i="22"/>
  <c r="K18" i="22"/>
  <c r="I18" i="22"/>
  <c r="G18" i="22"/>
  <c r="E18" i="22"/>
  <c r="C18" i="22"/>
  <c r="U10" i="22"/>
  <c r="S10" i="22"/>
  <c r="U9" i="22"/>
  <c r="S9" i="22"/>
  <c r="J13" i="3" l="1"/>
  <c r="P29" i="7" l="1"/>
  <c r="W28" i="7"/>
  <c r="W20" i="3" l="1"/>
  <c r="S5" i="7" l="1"/>
  <c r="U19" i="20"/>
  <c r="U18" i="20"/>
  <c r="S19" i="20"/>
  <c r="S37" i="3"/>
  <c r="P37" i="3"/>
  <c r="M37" i="3"/>
  <c r="J37" i="3"/>
  <c r="G37" i="3"/>
  <c r="D37" i="3"/>
  <c r="W8" i="3"/>
  <c r="U9" i="20"/>
  <c r="U10" i="20"/>
  <c r="S10" i="20"/>
  <c r="W44" i="3" l="1"/>
  <c r="S18" i="20" s="1"/>
  <c r="W44" i="21"/>
  <c r="S9" i="20" s="1"/>
  <c r="S37" i="21"/>
  <c r="P37" i="21"/>
  <c r="M37" i="21"/>
  <c r="J37" i="21"/>
  <c r="G37" i="21"/>
  <c r="D37" i="21"/>
  <c r="AE42" i="21" l="1"/>
  <c r="AD41" i="21"/>
  <c r="AF41" i="21" s="1"/>
  <c r="AF40" i="21"/>
  <c r="AE40" i="21"/>
  <c r="AC40" i="21"/>
  <c r="AD39" i="21"/>
  <c r="AD43" i="21" s="1"/>
  <c r="AC39" i="21"/>
  <c r="AE38" i="21"/>
  <c r="AE43" i="21" s="1"/>
  <c r="AC38" i="21"/>
  <c r="AF38" i="21" s="1"/>
  <c r="AD35" i="21"/>
  <c r="AE34" i="21"/>
  <c r="AF33" i="21"/>
  <c r="AD33" i="21"/>
  <c r="AE32" i="21"/>
  <c r="AE35" i="21" s="1"/>
  <c r="AC32" i="21"/>
  <c r="AF32" i="21" s="1"/>
  <c r="AD31" i="21"/>
  <c r="AC31" i="21"/>
  <c r="AF31" i="21" s="1"/>
  <c r="AE30" i="21"/>
  <c r="AC30" i="21"/>
  <c r="AC35" i="21" s="1"/>
  <c r="AE26" i="21"/>
  <c r="AF25" i="21"/>
  <c r="AD25" i="21"/>
  <c r="AE24" i="21"/>
  <c r="AE27" i="21" s="1"/>
  <c r="AC24" i="21"/>
  <c r="AD23" i="21"/>
  <c r="AF23" i="21" s="1"/>
  <c r="AC23" i="21"/>
  <c r="AE22" i="21"/>
  <c r="AC22" i="21"/>
  <c r="AC27" i="21" s="1"/>
  <c r="AC19" i="21"/>
  <c r="AE18" i="21"/>
  <c r="AD17" i="21"/>
  <c r="AF17" i="21" s="1"/>
  <c r="AF16" i="21"/>
  <c r="AE16" i="21"/>
  <c r="AC16" i="21"/>
  <c r="AF15" i="21"/>
  <c r="AD15" i="21"/>
  <c r="AD19" i="21" s="1"/>
  <c r="AC15" i="21"/>
  <c r="AE14" i="21"/>
  <c r="AF14" i="21" s="1"/>
  <c r="AC14" i="21"/>
  <c r="AF35" i="21" l="1"/>
  <c r="AC36" i="21"/>
  <c r="AE36" i="21"/>
  <c r="AD36" i="21"/>
  <c r="AC43" i="21"/>
  <c r="AE19" i="21"/>
  <c r="AF19" i="21" s="1"/>
  <c r="AD27" i="21"/>
  <c r="AF27" i="21" s="1"/>
  <c r="AF30" i="21"/>
  <c r="AF24" i="21"/>
  <c r="AF39" i="21"/>
  <c r="AF22" i="21"/>
  <c r="AE28" i="21" l="1"/>
  <c r="AC28" i="21"/>
  <c r="AD20" i="21"/>
  <c r="AC20" i="21"/>
  <c r="AD28" i="21"/>
  <c r="AE20" i="21"/>
  <c r="AF43" i="21"/>
  <c r="AC44" i="21" s="1"/>
  <c r="AD44" i="21" l="1"/>
  <c r="AE44" i="21"/>
  <c r="S37" i="8"/>
  <c r="P37" i="8"/>
  <c r="M37" i="8"/>
  <c r="J37" i="8"/>
  <c r="G37" i="8"/>
  <c r="D37" i="8"/>
  <c r="S29" i="3"/>
  <c r="P29" i="3"/>
  <c r="M29" i="3"/>
  <c r="J29" i="3"/>
  <c r="G29" i="3"/>
  <c r="D29" i="3"/>
  <c r="Q19" i="20"/>
  <c r="Q18" i="20"/>
  <c r="U46" i="20"/>
  <c r="U45" i="20"/>
  <c r="S46" i="20"/>
  <c r="W36" i="3" l="1"/>
  <c r="O18" i="20" s="1"/>
  <c r="O19" i="20"/>
  <c r="W44" i="8"/>
  <c r="S45" i="20" s="1"/>
  <c r="Q46" i="20" l="1"/>
  <c r="S29" i="8"/>
  <c r="P29" i="8"/>
  <c r="M29" i="8"/>
  <c r="J29" i="8"/>
  <c r="G29" i="8"/>
  <c r="D29" i="8"/>
  <c r="Q45" i="20"/>
  <c r="O46" i="20"/>
  <c r="M19" i="20"/>
  <c r="W8" i="4"/>
  <c r="M18" i="20"/>
  <c r="K19" i="20"/>
  <c r="S21" i="3"/>
  <c r="P21" i="3"/>
  <c r="M21" i="3"/>
  <c r="J21" i="3"/>
  <c r="G21" i="3"/>
  <c r="D21" i="3"/>
  <c r="W10" i="3"/>
  <c r="W36" i="8" l="1"/>
  <c r="O45" i="20" s="1"/>
  <c r="W28" i="3"/>
  <c r="K18" i="20" s="1"/>
  <c r="W28" i="4"/>
  <c r="W12" i="4"/>
  <c r="W6" i="3"/>
  <c r="W36" i="7" l="1"/>
  <c r="W28" i="8"/>
  <c r="K45" i="20" s="1"/>
  <c r="W20" i="8"/>
  <c r="W12" i="8"/>
  <c r="W44" i="7"/>
  <c r="W20" i="7"/>
  <c r="W12" i="7"/>
  <c r="W44" i="4"/>
  <c r="W36" i="4"/>
  <c r="W20" i="4"/>
  <c r="G18" i="20"/>
  <c r="W12" i="3"/>
  <c r="S5" i="8" l="1"/>
  <c r="P5" i="8"/>
  <c r="M5" i="8"/>
  <c r="J5" i="8"/>
  <c r="G5" i="8"/>
  <c r="D5" i="8"/>
  <c r="E46" i="20" l="1"/>
  <c r="E45" i="20"/>
  <c r="C46" i="20"/>
  <c r="C45" i="20" l="1"/>
  <c r="E37" i="20" l="1"/>
  <c r="P5" i="7"/>
  <c r="M5" i="7"/>
  <c r="J5" i="7"/>
  <c r="G5" i="7"/>
  <c r="D5" i="7"/>
  <c r="E36" i="20" l="1"/>
  <c r="C36" i="20"/>
  <c r="C37" i="20"/>
  <c r="M21" i="7"/>
  <c r="M46" i="20" l="1"/>
  <c r="I46" i="20"/>
  <c r="U36" i="20"/>
  <c r="O28" i="20"/>
  <c r="M28" i="20"/>
  <c r="K28" i="20"/>
  <c r="K46" i="20"/>
  <c r="I45" i="20"/>
  <c r="G46" i="20"/>
  <c r="S21" i="8"/>
  <c r="P21" i="8"/>
  <c r="M21" i="8"/>
  <c r="J21" i="8"/>
  <c r="G21" i="8"/>
  <c r="D21" i="8"/>
  <c r="S13" i="8"/>
  <c r="P13" i="8"/>
  <c r="M13" i="8"/>
  <c r="J13" i="8"/>
  <c r="G13" i="8"/>
  <c r="D13" i="8"/>
  <c r="M45" i="20" l="1"/>
  <c r="G45" i="20"/>
  <c r="D21" i="7" l="1"/>
  <c r="S13" i="7"/>
  <c r="P13" i="7"/>
  <c r="M13" i="7"/>
  <c r="J13" i="7"/>
  <c r="G13" i="7"/>
  <c r="D13" i="7"/>
  <c r="S28" i="20"/>
  <c r="S37" i="4"/>
  <c r="P37" i="4"/>
  <c r="M37" i="4"/>
  <c r="J37" i="4"/>
  <c r="G37" i="4"/>
  <c r="D37" i="4"/>
  <c r="S29" i="4"/>
  <c r="P29" i="4"/>
  <c r="M29" i="4"/>
  <c r="J29" i="4"/>
  <c r="G29" i="4"/>
  <c r="D29" i="4"/>
  <c r="I19" i="20" l="1"/>
  <c r="Q28" i="20"/>
  <c r="I18" i="20"/>
  <c r="G37" i="20"/>
  <c r="G19" i="20"/>
  <c r="U27" i="20"/>
  <c r="I36" i="20"/>
  <c r="E18" i="20"/>
  <c r="C19" i="20"/>
  <c r="E19" i="20"/>
  <c r="Q27" i="20"/>
  <c r="U28" i="20"/>
  <c r="I37" i="20"/>
  <c r="C18" i="20" l="1"/>
  <c r="G36" i="20"/>
  <c r="S27" i="20"/>
  <c r="O27" i="20"/>
  <c r="S13" i="4" l="1"/>
  <c r="S37" i="7" l="1"/>
  <c r="P37" i="7"/>
  <c r="M37" i="7"/>
  <c r="J37" i="7"/>
  <c r="G37" i="7"/>
  <c r="D37" i="7"/>
  <c r="S29" i="7"/>
  <c r="M29" i="7"/>
  <c r="J29" i="7"/>
  <c r="G29" i="7"/>
  <c r="D29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D5" i="4"/>
  <c r="S13" i="3"/>
  <c r="P13" i="3"/>
  <c r="M13" i="3"/>
  <c r="G13" i="3"/>
  <c r="D13" i="3"/>
  <c r="J5" i="3"/>
  <c r="G5" i="3"/>
  <c r="M27" i="20"/>
  <c r="I28" i="20"/>
  <c r="I27" i="20"/>
  <c r="G28" i="20"/>
  <c r="S5" i="3"/>
  <c r="P5" i="3"/>
  <c r="M5" i="3"/>
  <c r="D5" i="3"/>
  <c r="Q37" i="20" l="1"/>
  <c r="M37" i="20"/>
  <c r="O37" i="20"/>
  <c r="U37" i="20"/>
  <c r="M36" i="20"/>
  <c r="S37" i="20"/>
  <c r="K37" i="20"/>
  <c r="Q36" i="20"/>
  <c r="K27" i="20"/>
  <c r="G27" i="20" l="1"/>
  <c r="O36" i="20"/>
  <c r="K36" i="20"/>
  <c r="S36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/>
  <c r="AC36" i="4" l="1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<sst xmlns="http://schemas.openxmlformats.org/spreadsheetml/2006/main" count="1589" uniqueCount="428">
  <si>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</si>
  <si>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</si>
  <si>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</si>
  <si>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</si>
  <si>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</si>
  <si>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</si>
  <si>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</si>
  <si>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</si>
  <si>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</si>
  <si>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</si>
  <si>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</si>
  <si>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</si>
  <si>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</si>
  <si>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</si>
  <si>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</si>
  <si>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</si>
  <si>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</si>
  <si>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</si>
  <si>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</si>
  <si>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</si>
  <si>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</si>
  <si>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</si>
  <si>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</si>
  <si>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</si>
  <si>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</si>
  <si>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</si>
  <si>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</si>
  <si>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</si>
  <si>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</si>
  <si>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</si>
  <si>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</si>
  <si>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</si>
  <si>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</si>
  <si>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</si>
  <si>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</si>
  <si>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</si>
  <si>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</si>
  <si>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</si>
  <si>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</si>
  <si>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</si>
  <si>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</si>
  <si>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</si>
  <si>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</si>
  <si>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</si>
  <si>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</si>
  <si>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</si>
  <si>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</si>
  <si>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</si>
  <si>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</si>
  <si>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</si>
  <si>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</si>
  <si>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</si>
  <si>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</si>
  <si>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</si>
  <si>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</si>
  <si>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</si>
  <si>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</si>
  <si>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</si>
  <si>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</si>
  <si>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</si>
  <si>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白米</t>
    <phoneticPr fontId="19" type="noConversion"/>
  </si>
  <si>
    <t>炒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</si>
  <si>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</si>
  <si>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</si>
  <si>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</si>
  <si>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雞蛋</t>
    <phoneticPr fontId="19" type="noConversion"/>
  </si>
  <si>
    <t>高麗菜</t>
    <phoneticPr fontId="19" type="noConversion"/>
  </si>
  <si>
    <t>味噌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</si>
  <si>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</si>
  <si>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</si>
  <si>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</si>
  <si>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</si>
  <si>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熱量: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</si>
  <si>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</si>
  <si>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</si>
  <si>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</si>
  <si>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炸</t>
    <phoneticPr fontId="19" type="noConversion"/>
  </si>
  <si>
    <t>紅蘿蔔</t>
    <phoneticPr fontId="19" type="noConversion"/>
  </si>
  <si>
    <t>煮</t>
    <phoneticPr fontId="19" type="noConversion"/>
  </si>
  <si>
    <t>金針菇</t>
    <phoneticPr fontId="19" type="noConversion"/>
  </si>
  <si>
    <t>薑</t>
    <phoneticPr fontId="19" type="noConversion"/>
  </si>
  <si>
    <t>薑</t>
    <phoneticPr fontId="19" type="noConversion"/>
  </si>
  <si>
    <t>洋芋</t>
    <phoneticPr fontId="19" type="noConversion"/>
  </si>
  <si>
    <t>洋蔥</t>
    <phoneticPr fontId="19" type="noConversion"/>
  </si>
  <si>
    <t>香Q米飯</t>
    <phoneticPr fontId="19" type="noConversion"/>
  </si>
  <si>
    <t>玉米粒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</si>
  <si>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</si>
  <si>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</si>
  <si>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</si>
  <si>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美白菇</t>
    <phoneticPr fontId="19" type="noConversion"/>
  </si>
  <si>
    <t>地瓜飯</t>
    <phoneticPr fontId="19" type="noConversion"/>
  </si>
  <si>
    <t>麥片飯</t>
    <phoneticPr fontId="19" type="noConversion"/>
  </si>
  <si>
    <t>糙米飯</t>
    <phoneticPr fontId="19" type="noConversion"/>
  </si>
  <si>
    <t>香Q米飯</t>
  </si>
  <si>
    <t>煮</t>
    <phoneticPr fontId="19" type="noConversion"/>
  </si>
  <si>
    <t>煮</t>
    <phoneticPr fontId="19" type="noConversion"/>
  </si>
  <si>
    <t>新鮮竹筍</t>
    <phoneticPr fontId="19" type="noConversion"/>
  </si>
  <si>
    <t>榨菜絲</t>
    <phoneticPr fontId="19" type="noConversion"/>
  </si>
  <si>
    <t>麥片</t>
    <phoneticPr fontId="19" type="noConversion"/>
  </si>
  <si>
    <t>白米</t>
    <phoneticPr fontId="19" type="noConversion"/>
  </si>
  <si>
    <t>白米</t>
    <phoneticPr fontId="19" type="noConversion"/>
  </si>
  <si>
    <t>糙米</t>
    <phoneticPr fontId="19" type="noConversion"/>
  </si>
  <si>
    <t>木耳</t>
    <phoneticPr fontId="19" type="noConversion"/>
  </si>
  <si>
    <t>月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</si>
  <si>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</si>
  <si>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</si>
  <si>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</si>
  <si>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紫菜蛋花湯</t>
    <phoneticPr fontId="19" type="noConversion"/>
  </si>
  <si>
    <t>醃</t>
    <phoneticPr fontId="19" type="noConversion"/>
  </si>
  <si>
    <t>紫菜</t>
    <phoneticPr fontId="19" type="noConversion"/>
  </si>
  <si>
    <t>炸</t>
    <phoneticPr fontId="19" type="noConversion"/>
  </si>
  <si>
    <t>冬瓜</t>
    <phoneticPr fontId="19" type="noConversion"/>
  </si>
  <si>
    <t>生鮮豬肉絲</t>
    <phoneticPr fontId="19" type="noConversion"/>
  </si>
  <si>
    <t>煮</t>
    <phoneticPr fontId="19" type="noConversion"/>
  </si>
  <si>
    <t>豆</t>
    <phoneticPr fontId="19" type="noConversion"/>
  </si>
  <si>
    <t>味噌</t>
    <phoneticPr fontId="19" type="noConversion"/>
  </si>
  <si>
    <t>加</t>
    <phoneticPr fontId="19" type="noConversion"/>
  </si>
  <si>
    <t>白米</t>
    <phoneticPr fontId="19" type="noConversion"/>
  </si>
  <si>
    <t>烤</t>
    <phoneticPr fontId="19" type="noConversion"/>
  </si>
  <si>
    <t>生鮮豬肉絲</t>
    <phoneticPr fontId="19" type="noConversion"/>
  </si>
  <si>
    <t>滷</t>
    <phoneticPr fontId="19" type="noConversion"/>
  </si>
  <si>
    <t>味噌豆腐湯(豆)</t>
    <phoneticPr fontId="19" type="noConversion"/>
  </si>
  <si>
    <t>榨菜肉絲湯(醃)</t>
    <phoneticPr fontId="19" type="noConversion"/>
  </si>
  <si>
    <t>冬瓜湯</t>
    <phoneticPr fontId="19" type="noConversion"/>
  </si>
  <si>
    <t>味噌海芽湯</t>
    <phoneticPr fontId="19" type="noConversion"/>
  </si>
  <si>
    <t>金針菇</t>
    <phoneticPr fontId="19" type="noConversion"/>
  </si>
  <si>
    <t>玉米粒</t>
    <phoneticPr fontId="19" type="noConversion"/>
  </si>
  <si>
    <t>滷</t>
    <phoneticPr fontId="19" type="noConversion"/>
  </si>
  <si>
    <t>生鮮豬絞肉</t>
    <phoneticPr fontId="19" type="noConversion"/>
  </si>
  <si>
    <t>紅蘿蔔</t>
    <phoneticPr fontId="19" type="noConversion"/>
  </si>
  <si>
    <t>烤</t>
    <phoneticPr fontId="19" type="noConversion"/>
  </si>
  <si>
    <t>蒸</t>
    <phoneticPr fontId="19" type="noConversion"/>
  </si>
  <si>
    <t>煮</t>
    <phoneticPr fontId="19" type="noConversion"/>
  </si>
  <si>
    <t>炸</t>
    <phoneticPr fontId="19" type="noConversion"/>
  </si>
  <si>
    <t>川燙</t>
    <phoneticPr fontId="19" type="noConversion"/>
  </si>
  <si>
    <t>白米</t>
    <phoneticPr fontId="19" type="noConversion"/>
  </si>
  <si>
    <t>洋蔥</t>
    <phoneticPr fontId="19" type="noConversion"/>
  </si>
  <si>
    <t>薑</t>
    <phoneticPr fontId="19" type="noConversion"/>
  </si>
  <si>
    <t>生鮮翅小腿</t>
    <phoneticPr fontId="19" type="noConversion"/>
  </si>
  <si>
    <t>加</t>
    <phoneticPr fontId="19" type="noConversion"/>
  </si>
  <si>
    <t>生鮮雞翅</t>
    <phoneticPr fontId="19" type="noConversion"/>
  </si>
  <si>
    <t>油蔥酥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</si>
  <si>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</si>
  <si>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</si>
  <si>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</si>
  <si>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淺色蔬菜</t>
    <phoneticPr fontId="19" type="noConversion"/>
  </si>
  <si>
    <t>義大利麵</t>
    <phoneticPr fontId="19" type="noConversion"/>
  </si>
  <si>
    <t>蔬菜</t>
    <phoneticPr fontId="19" type="noConversion"/>
  </si>
  <si>
    <t>麵條</t>
    <phoneticPr fontId="19" type="noConversion"/>
  </si>
  <si>
    <t>薑</t>
    <phoneticPr fontId="19" type="noConversion"/>
  </si>
  <si>
    <t>豆芽菜</t>
    <phoneticPr fontId="19" type="noConversion"/>
  </si>
  <si>
    <t>珍菇肉絲湯</t>
    <phoneticPr fontId="19" type="noConversion"/>
  </si>
  <si>
    <t>金茸三絲湯</t>
    <phoneticPr fontId="19" type="noConversion"/>
  </si>
  <si>
    <t>深色蔬菜</t>
    <phoneticPr fontId="19" type="noConversion"/>
  </si>
  <si>
    <t>雞塊X2(加)</t>
    <phoneticPr fontId="19" type="noConversion"/>
  </si>
  <si>
    <t>海芽</t>
    <phoneticPr fontId="19" type="noConversion"/>
  </si>
  <si>
    <t>薑</t>
    <phoneticPr fontId="19" type="noConversion"/>
  </si>
  <si>
    <t>味噌</t>
    <phoneticPr fontId="19" type="noConversion"/>
  </si>
  <si>
    <t>白蘿蔔</t>
    <phoneticPr fontId="19" type="noConversion"/>
  </si>
  <si>
    <t>豆</t>
    <phoneticPr fontId="19" type="noConversion"/>
  </si>
  <si>
    <t>海加</t>
    <phoneticPr fontId="19" type="noConversion"/>
  </si>
  <si>
    <t>扁食</t>
    <phoneticPr fontId="19" type="noConversion"/>
  </si>
  <si>
    <t>豆腐</t>
    <phoneticPr fontId="19" type="noConversion"/>
  </si>
  <si>
    <t>雞塊</t>
    <phoneticPr fontId="19" type="noConversion"/>
  </si>
  <si>
    <t>烤</t>
    <phoneticPr fontId="19" type="noConversion"/>
  </si>
  <si>
    <t>冷</t>
    <phoneticPr fontId="19" type="noConversion"/>
  </si>
  <si>
    <t>綜合湯(豆)</t>
    <phoneticPr fontId="19" type="noConversion"/>
  </si>
  <si>
    <t>香Q米飯</t>
    <phoneticPr fontId="19" type="noConversion"/>
  </si>
  <si>
    <t>香Q米飯</t>
    <phoneticPr fontId="19" type="noConversion"/>
  </si>
  <si>
    <t>珍菇湯</t>
    <phoneticPr fontId="19" type="noConversion"/>
  </si>
  <si>
    <t>壽喜燒肉片</t>
    <phoneticPr fontId="19" type="noConversion"/>
  </si>
  <si>
    <t>秀珍玉筍</t>
    <phoneticPr fontId="19" type="noConversion"/>
  </si>
  <si>
    <t>菜脯蛋(醃)</t>
    <phoneticPr fontId="19" type="noConversion"/>
  </si>
  <si>
    <t>菜脯</t>
    <phoneticPr fontId="19" type="noConversion"/>
  </si>
  <si>
    <t>醃</t>
    <phoneticPr fontId="19" type="noConversion"/>
  </si>
  <si>
    <t>海苔</t>
    <phoneticPr fontId="19" type="noConversion"/>
  </si>
  <si>
    <t>五穀飯</t>
    <phoneticPr fontId="19" type="noConversion"/>
  </si>
  <si>
    <t>五穀米</t>
    <phoneticPr fontId="19" type="noConversion"/>
  </si>
  <si>
    <t>豆芽菜</t>
  </si>
  <si>
    <t>米粉</t>
  </si>
  <si>
    <t>生鮮豬絞肉</t>
  </si>
  <si>
    <t>紅蘿蔔</t>
  </si>
  <si>
    <t>有機深色蔬菜</t>
    <phoneticPr fontId="19" type="noConversion"/>
  </si>
  <si>
    <t>10月4日(一)</t>
    <phoneticPr fontId="19" type="noConversion"/>
  </si>
  <si>
    <t>10月1日(五)</t>
    <phoneticPr fontId="19" type="noConversion"/>
  </si>
  <si>
    <t>10月5日(二)</t>
    <phoneticPr fontId="19" type="noConversion"/>
  </si>
  <si>
    <t>芝麻包(冷)</t>
    <phoneticPr fontId="19" type="noConversion"/>
  </si>
  <si>
    <t>黃金炒飯</t>
    <phoneticPr fontId="19" type="noConversion"/>
  </si>
  <si>
    <t>10月6日(三)</t>
    <phoneticPr fontId="19" type="noConversion"/>
  </si>
  <si>
    <t>10月7日(四)</t>
    <phoneticPr fontId="19" type="noConversion"/>
  </si>
  <si>
    <t>10月8日(五)</t>
    <phoneticPr fontId="19" type="noConversion"/>
  </si>
  <si>
    <t>10月11日(一)</t>
    <phoneticPr fontId="19" type="noConversion"/>
  </si>
  <si>
    <t>國慶日補假</t>
    <phoneticPr fontId="19" type="noConversion"/>
  </si>
  <si>
    <t>玉米絞肉</t>
    <phoneticPr fontId="19" type="noConversion"/>
  </si>
  <si>
    <t>鮮蔬湯</t>
    <phoneticPr fontId="19" type="noConversion"/>
  </si>
  <si>
    <t>10月12日(二)</t>
    <phoneticPr fontId="19" type="noConversion"/>
  </si>
  <si>
    <t>10月13日(三)</t>
    <phoneticPr fontId="19" type="noConversion"/>
  </si>
  <si>
    <t>10月14日(四)</t>
    <phoneticPr fontId="19" type="noConversion"/>
  </si>
  <si>
    <t>10月15日(五)</t>
    <phoneticPr fontId="19" type="noConversion"/>
  </si>
  <si>
    <t>10月18日(一)</t>
    <phoneticPr fontId="19" type="noConversion"/>
  </si>
  <si>
    <t>10月19日(二)</t>
    <phoneticPr fontId="19" type="noConversion"/>
  </si>
  <si>
    <t>10月20日(三)</t>
    <phoneticPr fontId="19" type="noConversion"/>
  </si>
  <si>
    <t>10月21日(四)</t>
    <phoneticPr fontId="19" type="noConversion"/>
  </si>
  <si>
    <t>10月22日(五)</t>
    <phoneticPr fontId="19" type="noConversion"/>
  </si>
  <si>
    <t>10月25日(一)</t>
    <phoneticPr fontId="19" type="noConversion"/>
  </si>
  <si>
    <t>10月26日(二)</t>
    <phoneticPr fontId="19" type="noConversion"/>
  </si>
  <si>
    <t>10月27日(三)</t>
    <phoneticPr fontId="19" type="noConversion"/>
  </si>
  <si>
    <t>10月28日(四)</t>
    <phoneticPr fontId="19" type="noConversion"/>
  </si>
  <si>
    <t>魚排(炸)(海加)</t>
    <phoneticPr fontId="19" type="noConversion"/>
  </si>
  <si>
    <t>10月29日(五)</t>
    <phoneticPr fontId="19" type="noConversion"/>
  </si>
  <si>
    <t>豬肉來源:臺灣(豬肉及豬可食部位原料之原產地:臺灣)</t>
  </si>
  <si>
    <t>(此菜單是承富最受歡迎菜色，實際出貨以各校每月菜單為主)</t>
  </si>
  <si>
    <t>白醬花椰菜</t>
    <phoneticPr fontId="19" type="noConversion"/>
  </si>
  <si>
    <t>煮</t>
    <phoneticPr fontId="19" type="noConversion"/>
  </si>
  <si>
    <t>三色豆</t>
    <phoneticPr fontId="19" type="noConversion"/>
  </si>
  <si>
    <t>蔥</t>
    <phoneticPr fontId="19" type="noConversion"/>
  </si>
  <si>
    <t>醃</t>
    <phoneticPr fontId="19" type="noConversion"/>
  </si>
  <si>
    <t>生鮮豬肉排</t>
    <phoneticPr fontId="19" type="noConversion"/>
  </si>
  <si>
    <t>木耳</t>
    <phoneticPr fontId="19" type="noConversion"/>
  </si>
  <si>
    <t>海</t>
    <phoneticPr fontId="19" type="noConversion"/>
  </si>
  <si>
    <t>生鮮雞排</t>
    <phoneticPr fontId="19" type="noConversion"/>
  </si>
  <si>
    <t>紅蘿蔔</t>
    <phoneticPr fontId="19" type="noConversion"/>
  </si>
  <si>
    <t>五香豆腐丁</t>
    <phoneticPr fontId="19" type="noConversion"/>
  </si>
  <si>
    <t>生鮮豬肉片</t>
    <phoneticPr fontId="19" type="noConversion"/>
  </si>
  <si>
    <t>生鮮雞腿</t>
    <phoneticPr fontId="19" type="noConversion"/>
  </si>
  <si>
    <t>咖哩粉</t>
    <phoneticPr fontId="19" type="noConversion"/>
  </si>
  <si>
    <t>炸</t>
    <phoneticPr fontId="19" type="noConversion"/>
  </si>
  <si>
    <t>川燙</t>
    <phoneticPr fontId="19" type="noConversion"/>
  </si>
  <si>
    <t>高麗菜</t>
    <phoneticPr fontId="19" type="noConversion"/>
  </si>
  <si>
    <t>雞蛋</t>
    <phoneticPr fontId="19" type="noConversion"/>
  </si>
  <si>
    <t>蔬菜</t>
    <phoneticPr fontId="19" type="noConversion"/>
  </si>
  <si>
    <t>白米</t>
    <phoneticPr fontId="19" type="noConversion"/>
  </si>
  <si>
    <t>洋蔥</t>
    <phoneticPr fontId="19" type="noConversion"/>
  </si>
  <si>
    <t>生鮮豬絞肉</t>
    <phoneticPr fontId="19" type="noConversion"/>
  </si>
  <si>
    <t>生鮮雞排</t>
    <phoneticPr fontId="19" type="noConversion"/>
  </si>
  <si>
    <t>鳳梨</t>
    <phoneticPr fontId="19" type="noConversion"/>
  </si>
  <si>
    <t>三色豆</t>
    <phoneticPr fontId="19" type="noConversion"/>
  </si>
  <si>
    <t>生鮮豬後腿肉丁</t>
    <phoneticPr fontId="19" type="noConversion"/>
  </si>
  <si>
    <t>芹菜</t>
    <phoneticPr fontId="19" type="noConversion"/>
  </si>
  <si>
    <t>生鮮上雞胸丁</t>
    <phoneticPr fontId="19" type="noConversion"/>
  </si>
  <si>
    <t>五香豆干</t>
    <phoneticPr fontId="19" type="noConversion"/>
  </si>
  <si>
    <t>生鮮水鯊魚丁</t>
    <phoneticPr fontId="19" type="noConversion"/>
  </si>
  <si>
    <t>乾香菇絲</t>
    <phoneticPr fontId="19" type="noConversion"/>
  </si>
  <si>
    <t>魚排</t>
    <phoneticPr fontId="19" type="noConversion"/>
  </si>
  <si>
    <t>花椰菜</t>
    <phoneticPr fontId="19" type="noConversion"/>
  </si>
  <si>
    <t>傳統板豆腐</t>
    <phoneticPr fontId="19" type="noConversion"/>
  </si>
  <si>
    <t>蕃茄蛋</t>
    <phoneticPr fontId="19" type="noConversion"/>
  </si>
  <si>
    <t>夏威夷炒飯</t>
    <phoneticPr fontId="19" type="noConversion"/>
  </si>
  <si>
    <t>冬瓜湯</t>
    <phoneticPr fontId="19" type="noConversion"/>
  </si>
  <si>
    <t>玉米蛋花湯</t>
    <phoneticPr fontId="19" type="noConversion"/>
  </si>
  <si>
    <t>紫菜蛋花湯</t>
    <phoneticPr fontId="19" type="noConversion"/>
  </si>
  <si>
    <t>五香滷蛋</t>
    <phoneticPr fontId="19" type="noConversion"/>
  </si>
  <si>
    <t>冬瓜湯</t>
    <phoneticPr fontId="19" type="noConversion"/>
  </si>
  <si>
    <t>京醬肉絲(豆)</t>
    <phoneticPr fontId="19" type="noConversion"/>
  </si>
  <si>
    <t>蒸蛋</t>
    <phoneticPr fontId="19" type="noConversion"/>
  </si>
  <si>
    <t>麵線糊湯(芡)(醃)</t>
    <phoneticPr fontId="19" type="noConversion"/>
  </si>
  <si>
    <t>深色蔬菜</t>
    <phoneticPr fontId="19" type="noConversion"/>
  </si>
  <si>
    <t>台南擔擔麵</t>
    <phoneticPr fontId="19" type="noConversion"/>
  </si>
  <si>
    <t>榨醬麵(豆)</t>
    <phoneticPr fontId="19" type="noConversion"/>
  </si>
  <si>
    <t>細嫩豆腐(豆)</t>
    <phoneticPr fontId="19" type="noConversion"/>
  </si>
  <si>
    <t>杏鮑菇雞丁</t>
    <phoneticPr fontId="19" type="noConversion"/>
  </si>
  <si>
    <t>菜脯蛋(醃)</t>
    <phoneticPr fontId="19" type="noConversion"/>
  </si>
  <si>
    <t>蔬菜板條</t>
    <phoneticPr fontId="19" type="noConversion"/>
  </si>
  <si>
    <t>元氣魚排(海加)(炸)</t>
    <phoneticPr fontId="19" type="noConversion"/>
  </si>
  <si>
    <t>深色蔬菜</t>
    <phoneticPr fontId="19" type="noConversion"/>
  </si>
  <si>
    <t>有機深色蔬菜</t>
    <phoneticPr fontId="19" type="noConversion"/>
  </si>
  <si>
    <t>豆腐湯(豆)</t>
    <phoneticPr fontId="19" type="noConversion"/>
  </si>
  <si>
    <t>溫州大餛飩(加)</t>
    <phoneticPr fontId="19" type="noConversion"/>
  </si>
  <si>
    <t>生鮮翅小腿</t>
    <phoneticPr fontId="19" type="noConversion"/>
  </si>
  <si>
    <t>杏鮑菇</t>
    <phoneticPr fontId="19" type="noConversion"/>
  </si>
  <si>
    <t>蕃茄</t>
    <phoneticPr fontId="19" type="noConversion"/>
  </si>
  <si>
    <t>梅粉</t>
    <phoneticPr fontId="19" type="noConversion"/>
  </si>
  <si>
    <t>地瓜條</t>
    <phoneticPr fontId="19" type="noConversion"/>
  </si>
  <si>
    <t>醃</t>
    <phoneticPr fontId="19" type="noConversion"/>
  </si>
  <si>
    <t>袖珍菇</t>
    <phoneticPr fontId="19" type="noConversion"/>
  </si>
  <si>
    <t>紅蘿蔔</t>
    <phoneticPr fontId="19" type="noConversion"/>
  </si>
  <si>
    <t>木耳</t>
    <phoneticPr fontId="19" type="noConversion"/>
  </si>
  <si>
    <t>豆</t>
  </si>
  <si>
    <t>豆</t>
    <phoneticPr fontId="19" type="noConversion"/>
  </si>
  <si>
    <t>紫菜</t>
    <phoneticPr fontId="19" type="noConversion"/>
  </si>
  <si>
    <t>雞蛋</t>
    <phoneticPr fontId="19" type="noConversion"/>
  </si>
  <si>
    <t>薑</t>
    <phoneticPr fontId="19" type="noConversion"/>
  </si>
  <si>
    <t>傳統豆腐</t>
    <phoneticPr fontId="19" type="noConversion"/>
  </si>
  <si>
    <t>傳統豆腐</t>
    <phoneticPr fontId="19" type="noConversion"/>
  </si>
  <si>
    <t>韭菜</t>
    <phoneticPr fontId="19" type="noConversion"/>
  </si>
  <si>
    <t>五香豆干丁</t>
    <phoneticPr fontId="19" type="noConversion"/>
  </si>
  <si>
    <t>青豆仁</t>
    <phoneticPr fontId="19" type="noConversion"/>
  </si>
  <si>
    <t>脆筍絲</t>
    <phoneticPr fontId="19" type="noConversion"/>
  </si>
  <si>
    <t>紅麵線</t>
    <phoneticPr fontId="19" type="noConversion"/>
  </si>
  <si>
    <t>蒜</t>
    <phoneticPr fontId="19" type="noConversion"/>
  </si>
  <si>
    <t>冬瓜</t>
    <phoneticPr fontId="19" type="noConversion"/>
  </si>
  <si>
    <t>五香黑豆乾</t>
  </si>
  <si>
    <t>細嫩豆腐</t>
    <phoneticPr fontId="19" type="noConversion"/>
  </si>
  <si>
    <t>生鮮上雞胸丁</t>
    <phoneticPr fontId="19" type="noConversion"/>
  </si>
  <si>
    <t>杏鮑菇</t>
    <phoneticPr fontId="19" type="noConversion"/>
  </si>
  <si>
    <t>九層塔</t>
    <phoneticPr fontId="19" type="noConversion"/>
  </si>
  <si>
    <t>生鮮雞翅</t>
    <phoneticPr fontId="19" type="noConversion"/>
  </si>
  <si>
    <t>蔬菜湯</t>
    <phoneticPr fontId="19" type="noConversion"/>
  </si>
  <si>
    <t>生鮮豬排骨肉</t>
    <phoneticPr fontId="19" type="noConversion"/>
  </si>
  <si>
    <t>板條</t>
    <phoneticPr fontId="19" type="noConversion"/>
  </si>
  <si>
    <t>炸</t>
    <phoneticPr fontId="19" type="noConversion"/>
  </si>
  <si>
    <t>生鮮豬絞肉</t>
    <phoneticPr fontId="19" type="noConversion"/>
  </si>
  <si>
    <t>蕃茄</t>
    <phoneticPr fontId="19" type="noConversion"/>
  </si>
  <si>
    <t>九層塔</t>
    <phoneticPr fontId="19" type="noConversion"/>
  </si>
  <si>
    <t>波隆那肉燥</t>
    <phoneticPr fontId="19" type="noConversion"/>
  </si>
  <si>
    <t>蔬菜類</t>
    <phoneticPr fontId="19" type="noConversion"/>
  </si>
  <si>
    <t>奶類</t>
    <phoneticPr fontId="19" type="noConversion"/>
  </si>
  <si>
    <t>醬爆松板豬</t>
    <phoneticPr fontId="19" type="noConversion"/>
  </si>
  <si>
    <t>招牌黃金雞腿</t>
    <phoneticPr fontId="19" type="noConversion"/>
  </si>
  <si>
    <t>章魚丸子</t>
    <phoneticPr fontId="19" type="noConversion"/>
  </si>
  <si>
    <t>海加</t>
    <phoneticPr fontId="19" type="noConversion"/>
  </si>
  <si>
    <t>紅蘿蔔</t>
    <phoneticPr fontId="19" type="noConversion"/>
  </si>
  <si>
    <t>綠花菜</t>
    <phoneticPr fontId="19" type="noConversion"/>
  </si>
  <si>
    <t>花枝丸</t>
    <phoneticPr fontId="19" type="noConversion"/>
  </si>
  <si>
    <t>海加</t>
    <phoneticPr fontId="19" type="noConversion"/>
  </si>
  <si>
    <t>烤</t>
    <phoneticPr fontId="19" type="noConversion"/>
  </si>
  <si>
    <t>繽紛花枝丸(海加)</t>
    <phoneticPr fontId="19" type="noConversion"/>
  </si>
  <si>
    <t>蒙古燒肉丁</t>
    <phoneticPr fontId="19" type="noConversion"/>
  </si>
  <si>
    <t>和風翅小腿</t>
    <phoneticPr fontId="19" type="noConversion"/>
  </si>
  <si>
    <t>白蘿蔔</t>
    <phoneticPr fontId="19" type="noConversion"/>
  </si>
  <si>
    <t>滷味雙拼(豆)(加)</t>
    <phoneticPr fontId="19" type="noConversion"/>
  </si>
  <si>
    <t>白菜滷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</si>
  <si>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</si>
  <si>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</si>
  <si>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</si>
  <si>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</si>
  <si>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</si>
  <si>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</si>
  <si>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</si>
  <si>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</si>
  <si>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</si>
  <si>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大白菜</t>
    <phoneticPr fontId="19" type="noConversion"/>
  </si>
  <si>
    <t>木耳</t>
    <phoneticPr fontId="19" type="noConversion"/>
  </si>
  <si>
    <t>深色蔬菜</t>
    <phoneticPr fontId="19" type="noConversion"/>
  </si>
  <si>
    <t>有機淺色蔬菜</t>
    <phoneticPr fontId="19" type="noConversion"/>
  </si>
  <si>
    <t>海</t>
    <phoneticPr fontId="19" type="noConversion"/>
  </si>
  <si>
    <t>花椰菜</t>
    <phoneticPr fontId="19" type="noConversion"/>
  </si>
  <si>
    <t>日式豆腐鍋(豆)</t>
    <phoneticPr fontId="19" type="noConversion"/>
  </si>
  <si>
    <t>檸檬雞翅</t>
    <phoneticPr fontId="19" type="noConversion"/>
  </si>
  <si>
    <t>鳳梨</t>
    <phoneticPr fontId="19" type="noConversion"/>
  </si>
  <si>
    <t>淺色蔬菜</t>
    <phoneticPr fontId="19" type="noConversion"/>
  </si>
  <si>
    <t>加</t>
    <phoneticPr fontId="19" type="noConversion"/>
  </si>
  <si>
    <t>熱炒豬柳</t>
    <phoneticPr fontId="19" type="noConversion"/>
  </si>
  <si>
    <t>焗烤章魚丸(海加)</t>
    <phoneticPr fontId="19" type="noConversion"/>
  </si>
  <si>
    <t>起司絲</t>
    <phoneticPr fontId="19" type="noConversion"/>
  </si>
  <si>
    <t>三絲豆腐(豆)</t>
    <phoneticPr fontId="19" type="noConversion"/>
  </si>
  <si>
    <t>豆腐</t>
    <phoneticPr fontId="19" type="noConversion"/>
  </si>
  <si>
    <t>金針菇</t>
    <phoneticPr fontId="19" type="noConversion"/>
  </si>
  <si>
    <t>美白菇</t>
    <phoneticPr fontId="19" type="noConversion"/>
  </si>
  <si>
    <t>袖珍菇</t>
    <phoneticPr fontId="19" type="noConversion"/>
  </si>
  <si>
    <t>紅蘿蔔</t>
    <phoneticPr fontId="19" type="noConversion"/>
  </si>
  <si>
    <t>木耳</t>
    <phoneticPr fontId="19" type="noConversion"/>
  </si>
  <si>
    <t>紐奧良魚塊(炸)(海)</t>
    <phoneticPr fontId="19" type="noConversion"/>
  </si>
  <si>
    <t>一番咖哩雞</t>
    <phoneticPr fontId="19" type="noConversion"/>
  </si>
  <si>
    <t>洋芋</t>
    <phoneticPr fontId="19" type="noConversion"/>
  </si>
  <si>
    <t>生鮮上雞胸丁</t>
    <phoneticPr fontId="19" type="noConversion"/>
  </si>
  <si>
    <t>紅蘿蔔</t>
    <phoneticPr fontId="19" type="noConversion"/>
  </si>
  <si>
    <t>洋蔥</t>
    <phoneticPr fontId="19" type="noConversion"/>
  </si>
  <si>
    <t>咖哩粉</t>
    <phoneticPr fontId="19" type="noConversion"/>
  </si>
  <si>
    <t>梅粉地瓜條</t>
    <phoneticPr fontId="19" type="noConversion"/>
  </si>
  <si>
    <t>台式拌粉絲</t>
    <phoneticPr fontId="19" type="noConversion"/>
  </si>
  <si>
    <t>沙茶甜條(加)</t>
    <phoneticPr fontId="19" type="noConversion"/>
  </si>
  <si>
    <t>白醬花椰菜</t>
    <phoneticPr fontId="19" type="noConversion"/>
  </si>
  <si>
    <t>甜不辣</t>
    <phoneticPr fontId="19" type="noConversion"/>
  </si>
  <si>
    <t>加</t>
    <phoneticPr fontId="19" type="noConversion"/>
  </si>
  <si>
    <t>花椰菜</t>
    <phoneticPr fontId="19" type="noConversion"/>
  </si>
  <si>
    <t>三色豆</t>
    <phoneticPr fontId="19" type="noConversion"/>
  </si>
  <si>
    <t>泰式打拋豬</t>
    <phoneticPr fontId="19" type="noConversion"/>
  </si>
  <si>
    <t>砂鍋魚丁(海)(炸)</t>
    <phoneticPr fontId="19" type="noConversion"/>
  </si>
  <si>
    <t>炸</t>
    <phoneticPr fontId="19" type="noConversion"/>
  </si>
  <si>
    <t>海</t>
    <phoneticPr fontId="19" type="noConversion"/>
  </si>
  <si>
    <t>生鮮水鯊魚丁</t>
    <phoneticPr fontId="19" type="noConversion"/>
  </si>
  <si>
    <t>杏鮑菇</t>
    <phoneticPr fontId="19" type="noConversion"/>
  </si>
  <si>
    <t>蔥花蛋</t>
    <phoneticPr fontId="19" type="noConversion"/>
  </si>
  <si>
    <t>濃香咖哩</t>
    <phoneticPr fontId="19" type="noConversion"/>
  </si>
  <si>
    <t>芹菜</t>
    <phoneticPr fontId="19" type="noConversion"/>
  </si>
  <si>
    <t>蔥</t>
    <phoneticPr fontId="19" type="noConversion"/>
  </si>
  <si>
    <t>雞蛋</t>
    <phoneticPr fontId="19" type="noConversion"/>
  </si>
  <si>
    <t>味噌豆腐湯</t>
    <phoneticPr fontId="19" type="noConversion"/>
  </si>
  <si>
    <t>爆炒鹹豬肉</t>
    <phoneticPr fontId="19" type="noConversion"/>
  </si>
  <si>
    <t>生鮮豬肉絲</t>
    <phoneticPr fontId="19" type="noConversion"/>
  </si>
  <si>
    <t>吉野家雞排</t>
    <phoneticPr fontId="19" type="noConversion"/>
  </si>
  <si>
    <t>烤</t>
    <phoneticPr fontId="19" type="noConversion"/>
  </si>
  <si>
    <t>生鮮雞排</t>
    <phoneticPr fontId="19" type="noConversion"/>
  </si>
  <si>
    <t>薑泥肉片</t>
    <phoneticPr fontId="19" type="noConversion"/>
  </si>
  <si>
    <t>鐵板銀芽</t>
    <phoneticPr fontId="19" type="noConversion"/>
  </si>
  <si>
    <t>豆芽菜</t>
    <phoneticPr fontId="19" type="noConversion"/>
  </si>
  <si>
    <t>韭菜</t>
    <phoneticPr fontId="19" type="noConversion"/>
  </si>
  <si>
    <t>生鮮豬肉片</t>
    <phoneticPr fontId="19" type="noConversion"/>
  </si>
  <si>
    <t>薑</t>
    <phoneticPr fontId="19" type="noConversion"/>
  </si>
  <si>
    <t>蝦皮</t>
    <phoneticPr fontId="19" type="noConversion"/>
  </si>
  <si>
    <t>蝦皮花椰菜(海)</t>
    <phoneticPr fontId="19" type="noConversion"/>
  </si>
  <si>
    <t>香菇絲油蔥酥</t>
    <phoneticPr fontId="19" type="noConversion"/>
  </si>
  <si>
    <t>貢丸</t>
    <phoneticPr fontId="19" type="noConversion"/>
  </si>
  <si>
    <t>淺色蔬菜</t>
    <phoneticPr fontId="19" type="noConversion"/>
  </si>
  <si>
    <t>芝麻包</t>
    <phoneticPr fontId="19" type="noConversion"/>
  </si>
  <si>
    <t>地瓜飯</t>
    <phoneticPr fontId="19" type="noConversion"/>
  </si>
  <si>
    <t>經典鐵路肉排</t>
    <phoneticPr fontId="19" type="noConversion"/>
  </si>
  <si>
    <t>孜然允指雞翅</t>
    <phoneticPr fontId="19" type="noConversion"/>
  </si>
  <si>
    <t>霸氣香雞排(炸)</t>
    <phoneticPr fontId="19" type="noConversion"/>
  </si>
  <si>
    <t>炙燒豬里肌</t>
    <phoneticPr fontId="19" type="noConversion"/>
  </si>
  <si>
    <t>日式醬汁雞排肉</t>
    <phoneticPr fontId="19" type="noConversion"/>
  </si>
  <si>
    <t>京都無錫肉排</t>
    <phoneticPr fontId="19" type="noConversion"/>
  </si>
  <si>
    <t>惡魔無敵雞排</t>
    <phoneticPr fontId="19" type="noConversion"/>
  </si>
  <si>
    <t>黃金酥炸雞米花(炸)</t>
    <phoneticPr fontId="19" type="noConversion"/>
  </si>
  <si>
    <t>厚切炸豬排(炸)</t>
    <phoneticPr fontId="19" type="noConversion"/>
  </si>
  <si>
    <t>東波鳳梨扣肉</t>
    <phoneticPr fontId="19" type="noConversion"/>
  </si>
  <si>
    <t>淺色蔬菜</t>
    <phoneticPr fontId="19" type="noConversion"/>
  </si>
  <si>
    <t>有機淺色蔬菜</t>
    <phoneticPr fontId="19" type="noConversion"/>
  </si>
  <si>
    <t>冬瓜山粉圓</t>
    <phoneticPr fontId="19" type="noConversion"/>
  </si>
  <si>
    <t>綠豆湯</t>
    <phoneticPr fontId="19" type="noConversion"/>
  </si>
  <si>
    <t>生鮮上雞胸丁</t>
  </si>
  <si>
    <t>薑</t>
  </si>
  <si>
    <t>九層塔</t>
  </si>
  <si>
    <t>冬瓜塊</t>
    <phoneticPr fontId="19" type="noConversion"/>
  </si>
  <si>
    <t>山粉圓</t>
    <phoneticPr fontId="19" type="noConversion"/>
  </si>
  <si>
    <t>綠豆</t>
    <phoneticPr fontId="19" type="noConversion"/>
  </si>
  <si>
    <t>烤饅頭(冷)</t>
    <phoneticPr fontId="19" type="noConversion"/>
  </si>
  <si>
    <t>烤饅頭</t>
    <phoneticPr fontId="19" type="noConversion"/>
  </si>
  <si>
    <t>烤</t>
    <phoneticPr fontId="19" type="noConversion"/>
  </si>
  <si>
    <t>夜市骰子雞</t>
    <phoneticPr fontId="19" type="noConversion"/>
  </si>
  <si>
    <t>110年10月1日第一週菜單明細(員林國小--承富)</t>
    <phoneticPr fontId="19" type="noConversion"/>
  </si>
  <si>
    <t>110年10月4日-10月8日第二週菜單明細(員林國小--承富)</t>
    <phoneticPr fontId="19" type="noConversion"/>
  </si>
  <si>
    <t>110年10月11日-10月15日第三週菜單明細(員林國小--承富)</t>
    <phoneticPr fontId="19" type="noConversion"/>
  </si>
  <si>
    <t>110年10月18日-10月22日第四週菜單明細(員林國小--承富)</t>
    <phoneticPr fontId="19" type="noConversion"/>
  </si>
  <si>
    <t>110年10月25日-10月29日第五週菜單明細(員林國小--承富)</t>
    <phoneticPr fontId="19" type="noConversion"/>
  </si>
  <si>
    <t>酥炸卡茲雞(炸)</t>
    <phoneticPr fontId="19" type="noConversion"/>
  </si>
  <si>
    <t>無敵卡啦炸小腿(炸)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</si>
</sst>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00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22"/>
      <name val="新細明體"/>
      <family val="1"/>
      <charset val="136"/>
    </font>
    <font>
      <b/>
      <sz val="22"/>
      <color theme="5" tint="-0.499984740745262"/>
      <name val="華康華綜體W5(P)"/>
      <family val="2"/>
      <charset val="136"/>
    </font>
    <font>
      <b/>
      <sz val="22"/>
      <color rgb="FF008000"/>
      <name val="華康少女文字W5(P)"/>
      <family val="5"/>
      <charset val="136"/>
    </font>
    <font>
      <b/>
      <sz val="22"/>
      <color rgb="FF0070C0"/>
      <name val="華康流隸體(P)"/>
      <family val="4"/>
      <charset val="136"/>
    </font>
    <font>
      <b/>
      <sz val="22"/>
      <color rgb="FF990099"/>
      <name val="華康華綜體W5(P)"/>
      <family val="2"/>
      <charset val="136"/>
    </font>
    <font>
      <b/>
      <sz val="22"/>
      <color rgb="FFFF3399"/>
      <name val="華康棒棒體W5(P)"/>
      <family val="5"/>
      <charset val="136"/>
    </font>
    <font>
      <b/>
      <sz val="22"/>
      <color rgb="FF990099"/>
      <name val="華康流隸體(P)"/>
      <family val="4"/>
      <charset val="136"/>
    </font>
    <font>
      <b/>
      <sz val="22"/>
      <color rgb="FFFF3399"/>
      <name val="華康華綜體W5(P)"/>
      <family val="2"/>
      <charset val="136"/>
    </font>
    <font>
      <b/>
      <sz val="22"/>
      <color theme="5" tint="-0.499984740745262"/>
      <name val="華康少女文字W5(P)"/>
      <family val="5"/>
      <charset val="136"/>
    </font>
    <font>
      <sz val="22"/>
      <color rgb="FFFF0000"/>
      <name val="華康流隸體(P)"/>
      <family val="4"/>
      <charset val="136"/>
    </font>
    <font>
      <sz val="22"/>
      <color theme="4" tint="-0.499984740745262"/>
      <name val="華康棒棒體W5(P)"/>
      <family val="5"/>
      <charset val="136"/>
    </font>
    <font>
      <sz val="22"/>
      <color rgb="FF0070C0"/>
      <name val="華康少女文字W5(P)"/>
      <family val="5"/>
      <charset val="136"/>
    </font>
    <font>
      <sz val="22"/>
      <color rgb="FFC00000"/>
      <name val="華康流隸體(P)"/>
      <family val="4"/>
      <charset val="136"/>
    </font>
    <font>
      <sz val="22"/>
      <color rgb="FF990099"/>
      <name val="華康華綜體W5(P)"/>
      <family val="2"/>
      <charset val="136"/>
    </font>
    <font>
      <sz val="22"/>
      <color rgb="FF008000"/>
      <name val="華康少女文字W5(P)"/>
      <family val="5"/>
      <charset val="136"/>
    </font>
    <font>
      <b/>
      <sz val="22"/>
      <color rgb="FFCC66FF"/>
      <name val="華康墨字體"/>
      <family val="5"/>
      <charset val="136"/>
    </font>
    <font>
      <b/>
      <sz val="22"/>
      <color theme="5" tint="-0.499984740745262"/>
      <name val="華康墨字體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990099"/>
      <name val="華康墨字體"/>
      <family val="5"/>
      <charset val="136"/>
    </font>
    <font>
      <b/>
      <sz val="22"/>
      <color rgb="FF008000"/>
      <name val="華康墨字體"/>
      <family val="5"/>
      <charset val="136"/>
    </font>
    <font>
      <b/>
      <sz val="22"/>
      <color rgb="FF990099"/>
      <name val="華康墨字體(P)"/>
      <family val="5"/>
      <charset val="136"/>
    </font>
    <font>
      <b/>
      <sz val="22"/>
      <color rgb="FF008000"/>
      <name val="華康棒棒體W5(P)"/>
      <family val="5"/>
      <charset val="136"/>
    </font>
    <font>
      <sz val="22"/>
      <color rgb="FF0070C0"/>
      <name val="華康流隸體(P)"/>
      <family val="4"/>
      <charset val="136"/>
    </font>
    <font>
      <sz val="22"/>
      <color rgb="FFFF0000"/>
      <name val="華康棒棒體W5(P)"/>
      <family val="5"/>
      <charset val="136"/>
    </font>
    <font>
      <b/>
      <sz val="22"/>
      <color rgb="FF3333CC"/>
      <name val="華康棒棒體W5(P)"/>
      <family val="5"/>
      <charset val="136"/>
    </font>
    <font>
      <b/>
      <sz val="22"/>
      <color rgb="FF0070C0"/>
      <name val="華康棒棒體W5(P)"/>
      <family val="5"/>
      <charset val="136"/>
    </font>
    <font>
      <sz val="22"/>
      <color rgb="FFFF3399"/>
      <name val="華康流隸體(P)"/>
      <family val="4"/>
      <charset val="136"/>
    </font>
    <font>
      <b/>
      <sz val="22"/>
      <color rgb="FF00CC00"/>
      <name val="華康流隸體(P)"/>
      <family val="4"/>
      <charset val="136"/>
    </font>
    <font>
      <sz val="22"/>
      <color theme="5" tint="-0.499984740745262"/>
      <name val="華康棒棒體W5(P)"/>
      <family val="5"/>
      <charset val="136"/>
    </font>
    <font>
      <sz val="22"/>
      <color theme="6" tint="-0.499984740745262"/>
      <name val="華康流隸體(P)"/>
      <family val="4"/>
      <charset val="136"/>
    </font>
    <font>
      <b/>
      <sz val="22"/>
      <color rgb="FFFF0000"/>
      <name val="華康棒棒體W5(P)"/>
      <family val="5"/>
      <charset val="136"/>
    </font>
    <font>
      <b/>
      <sz val="22"/>
      <color rgb="FFFF0000"/>
      <name val="華康墨字體(P)"/>
      <family val="5"/>
      <charset val="136"/>
    </font>
    <font>
      <sz val="22"/>
      <color rgb="FF008000"/>
      <name val="華康流隸體(P)"/>
      <family val="4"/>
      <charset val="136"/>
    </font>
    <font>
      <b/>
      <sz val="22"/>
      <color theme="5" tint="-0.499984740745262"/>
      <name val="華康墨字體(P)"/>
      <family val="5"/>
      <charset val="136"/>
    </font>
    <font>
      <sz val="22"/>
      <color rgb="FF990099"/>
      <name val="華康棒棒體W5(P)"/>
      <family val="5"/>
      <charset val="136"/>
    </font>
    <font>
      <b/>
      <sz val="22"/>
      <color rgb="FF6600FF"/>
      <name val="華康墨字體(P)"/>
      <family val="5"/>
      <charset val="136"/>
    </font>
    <font>
      <sz val="22"/>
      <color rgb="FF6600FF"/>
      <name val="華康流隸體(P)"/>
      <family val="4"/>
      <charset val="136"/>
    </font>
    <font>
      <sz val="22"/>
      <color rgb="FF0070C0"/>
      <name val="華康墨字體(P)"/>
      <family val="5"/>
      <charset val="136"/>
    </font>
    <font>
      <b/>
      <sz val="22"/>
      <color rgb="FFFF3399"/>
      <name val="華康娃娃體W7(P)"/>
      <family val="5"/>
      <charset val="136"/>
    </font>
    <font>
      <b/>
      <sz val="22"/>
      <color theme="5" tint="-0.499984740745262"/>
      <name val="華康流隸體W5(P)"/>
      <family val="4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6600FF"/>
      <name val="華康流隸體W5(P)"/>
      <family val="4"/>
      <charset val="136"/>
    </font>
    <font>
      <b/>
      <sz val="22"/>
      <color theme="5" tint="-0.499984740745262"/>
      <name val="華康娃娃體W7(P)"/>
      <family val="5"/>
      <charset val="136"/>
    </font>
    <font>
      <b/>
      <sz val="22"/>
      <color rgb="FF008000"/>
      <name val="華康棒棒體W5"/>
      <family val="5"/>
      <charset val="136"/>
    </font>
    <font>
      <b/>
      <sz val="22"/>
      <color rgb="FF990099"/>
      <name val="華康娃娃體W7(P)"/>
      <family val="5"/>
      <charset val="136"/>
    </font>
    <font>
      <sz val="22"/>
      <color theme="5" tint="-0.499984740745262"/>
      <name val="華康流隸體W5(P)"/>
      <family val="4"/>
      <charset val="136"/>
    </font>
    <font>
      <sz val="22"/>
      <color rgb="FF0070C0"/>
      <name val="華康娃娃體W7(P)"/>
      <family val="5"/>
      <charset val="136"/>
    </font>
    <font>
      <b/>
      <sz val="22"/>
      <color theme="9" tint="-0.249977111117893"/>
      <name val="華康棒棒體W5"/>
      <family val="5"/>
      <charset val="136"/>
    </font>
    <font>
      <sz val="22"/>
      <color rgb="FFFF0000"/>
      <name val="華康流隸體W5(P)"/>
      <family val="4"/>
      <charset val="136"/>
    </font>
    <font>
      <sz val="22"/>
      <color rgb="FF0070C0"/>
      <name val="華康棒棒體W5"/>
      <family val="5"/>
      <charset val="136"/>
    </font>
    <font>
      <sz val="22"/>
      <color rgb="FF008000"/>
      <name val="華康娃娃體W7(P)"/>
      <family val="5"/>
      <charset val="136"/>
    </font>
    <font>
      <b/>
      <sz val="22"/>
      <color rgb="FFFF3399"/>
      <name val="華康棒棒體W5"/>
      <family val="5"/>
      <charset val="136"/>
    </font>
    <font>
      <sz val="22"/>
      <color rgb="FF990099"/>
      <name val="華康流隸體W5(P)"/>
      <family val="4"/>
      <charset val="136"/>
    </font>
    <font>
      <sz val="26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22"/>
      <color rgb="FF008000"/>
      <name val="標楷體"/>
      <family val="4"/>
      <charset val="136"/>
    </font>
    <font>
      <b/>
      <sz val="22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8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22" fillId="0" borderId="0" xfId="0" applyFont="1" applyBorder="1" applyAlignment="1">
      <alignment horizontal="left" shrinkToFit="1"/>
    </xf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Fill="1" applyBorder="1" applyAlignment="1">
      <alignment vertical="center" textRotation="180" shrinkToFit="1"/>
    </xf>
    <xf numFmtId="0" fontId="34" fillId="0" borderId="20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0" fillId="0" borderId="0" xfId="0" applyFont="1">
      <alignment vertical="center"/>
    </xf>
    <xf numFmtId="0" fontId="34" fillId="0" borderId="20" xfId="0" applyFont="1" applyFill="1" applyBorder="1" applyAlignment="1">
      <alignment vertical="center" textRotation="255" shrinkToFit="1"/>
    </xf>
    <xf numFmtId="0" fontId="22" fillId="0" borderId="67" xfId="0" applyFont="1" applyFill="1" applyBorder="1" applyAlignment="1">
      <alignment vertical="center" textRotation="180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34" fillId="24" borderId="71" xfId="0" applyFont="1" applyFill="1" applyBorder="1" applyAlignment="1">
      <alignment horizontal="center" vertical="center" shrinkToFit="1"/>
    </xf>
    <xf numFmtId="0" fontId="34" fillId="24" borderId="70" xfId="0" applyFont="1" applyFill="1" applyBorder="1" applyAlignment="1">
      <alignment horizontal="center" vertical="center" shrinkToFit="1"/>
    </xf>
    <xf numFmtId="0" fontId="22" fillId="0" borderId="64" xfId="0" applyFont="1" applyBorder="1" applyAlignment="1">
      <alignment horizontal="left" vertical="center" shrinkToFit="1"/>
    </xf>
    <xf numFmtId="0" fontId="22" fillId="0" borderId="57" xfId="0" applyFont="1" applyBorder="1">
      <alignment vertical="center"/>
    </xf>
    <xf numFmtId="0" fontId="22" fillId="0" borderId="24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/>
    </xf>
    <xf numFmtId="0" fontId="34" fillId="0" borderId="72" xfId="0" applyFont="1" applyFill="1" applyBorder="1" applyAlignment="1">
      <alignment vertical="center" textRotation="180" shrinkToFit="1"/>
    </xf>
    <xf numFmtId="0" fontId="34" fillId="0" borderId="72" xfId="0" applyFont="1" applyBorder="1" applyAlignment="1">
      <alignment horizontal="left" vertical="center" shrinkToFit="1"/>
    </xf>
    <xf numFmtId="0" fontId="36" fillId="0" borderId="0" xfId="19" applyFont="1"/>
    <xf numFmtId="0" fontId="38" fillId="0" borderId="0" xfId="19" applyFont="1" applyBorder="1" applyAlignment="1"/>
    <xf numFmtId="0" fontId="36" fillId="0" borderId="0" xfId="19" applyFont="1" applyBorder="1" applyAlignment="1"/>
    <xf numFmtId="0" fontId="39" fillId="0" borderId="34" xfId="19" applyFont="1" applyBorder="1"/>
    <xf numFmtId="180" fontId="39" fillId="0" borderId="35" xfId="19" applyNumberFormat="1" applyFont="1" applyBorder="1"/>
    <xf numFmtId="0" fontId="39" fillId="0" borderId="35" xfId="19" applyFont="1" applyBorder="1"/>
    <xf numFmtId="179" fontId="39" fillId="0" borderId="40" xfId="19" applyNumberFormat="1" applyFont="1" applyBorder="1"/>
    <xf numFmtId="179" fontId="39" fillId="0" borderId="35" xfId="19" applyNumberFormat="1" applyFont="1" applyBorder="1"/>
    <xf numFmtId="179" fontId="39" fillId="0" borderId="36" xfId="19" applyNumberFormat="1" applyFont="1" applyBorder="1"/>
    <xf numFmtId="0" fontId="39" fillId="0" borderId="37" xfId="19" applyFont="1" applyBorder="1"/>
    <xf numFmtId="179" fontId="39" fillId="0" borderId="38" xfId="19" applyNumberFormat="1" applyFont="1" applyBorder="1"/>
    <xf numFmtId="0" fontId="39" fillId="0" borderId="38" xfId="19" applyFont="1" applyBorder="1"/>
    <xf numFmtId="179" fontId="39" fillId="0" borderId="41" xfId="19" applyNumberFormat="1" applyFont="1" applyBorder="1"/>
    <xf numFmtId="179" fontId="39" fillId="0" borderId="39" xfId="19" applyNumberFormat="1" applyFont="1" applyBorder="1"/>
    <xf numFmtId="0" fontId="39" fillId="0" borderId="50" xfId="19" applyFont="1" applyBorder="1"/>
    <xf numFmtId="180" fontId="39" fillId="0" borderId="51" xfId="19" applyNumberFormat="1" applyFont="1" applyBorder="1"/>
    <xf numFmtId="0" fontId="39" fillId="0" borderId="51" xfId="19" applyFont="1" applyBorder="1"/>
    <xf numFmtId="179" fontId="39" fillId="0" borderId="51" xfId="19" applyNumberFormat="1" applyFont="1" applyBorder="1"/>
    <xf numFmtId="0" fontId="39" fillId="0" borderId="69" xfId="19" applyFont="1" applyBorder="1"/>
    <xf numFmtId="0" fontId="39" fillId="0" borderId="68" xfId="19" applyFont="1" applyBorder="1"/>
    <xf numFmtId="180" fontId="39" fillId="0" borderId="0" xfId="19" applyNumberFormat="1" applyFont="1" applyBorder="1"/>
    <xf numFmtId="0" fontId="39" fillId="0" borderId="0" xfId="19" applyFont="1" applyBorder="1"/>
    <xf numFmtId="179" fontId="39" fillId="0" borderId="33" xfId="19" applyNumberFormat="1" applyFont="1" applyBorder="1"/>
    <xf numFmtId="0" fontId="39" fillId="0" borderId="33" xfId="19" applyFont="1" applyBorder="1"/>
    <xf numFmtId="0" fontId="34" fillId="0" borderId="20" xfId="0" applyFont="1" applyFill="1" applyBorder="1" applyAlignment="1">
      <alignment vertical="center" shrinkToFit="1"/>
    </xf>
    <xf numFmtId="0" fontId="34" fillId="0" borderId="73" xfId="0" applyFont="1" applyFill="1" applyBorder="1" applyAlignment="1">
      <alignment vertical="center" shrinkToFit="1"/>
    </xf>
    <xf numFmtId="0" fontId="34" fillId="0" borderId="73" xfId="0" applyFont="1" applyFill="1" applyBorder="1" applyAlignment="1">
      <alignment vertical="center" textRotation="180" shrinkToFit="1"/>
    </xf>
    <xf numFmtId="0" fontId="34" fillId="0" borderId="73" xfId="0" applyFont="1" applyBorder="1" applyAlignment="1">
      <alignment horizontal="left" vertical="center" shrinkToFit="1"/>
    </xf>
    <xf numFmtId="0" fontId="22" fillId="0" borderId="73" xfId="0" applyFont="1" applyBorder="1" applyAlignment="1">
      <alignment horizontal="left" vertical="center" shrinkToFit="1"/>
    </xf>
    <xf numFmtId="0" fontId="22" fillId="0" borderId="73" xfId="0" applyFont="1" applyFill="1" applyBorder="1" applyAlignment="1">
      <alignment vertical="center" textRotation="180" shrinkToFit="1"/>
    </xf>
    <xf numFmtId="0" fontId="28" fillId="0" borderId="76" xfId="0" applyFont="1" applyFill="1" applyBorder="1" applyAlignment="1">
      <alignment horizontal="center" vertical="center" shrinkToFit="1"/>
    </xf>
    <xf numFmtId="0" fontId="28" fillId="0" borderId="77" xfId="0" applyFont="1" applyBorder="1" applyAlignment="1">
      <alignment horizontal="right"/>
    </xf>
    <xf numFmtId="0" fontId="22" fillId="0" borderId="0" xfId="0" applyFont="1" applyBorder="1" applyAlignment="1">
      <alignment horizontal="left" shrinkToFit="1"/>
    </xf>
    <xf numFmtId="179" fontId="39" fillId="0" borderId="0" xfId="19" applyNumberFormat="1" applyFont="1" applyBorder="1"/>
    <xf numFmtId="0" fontId="39" fillId="0" borderId="47" xfId="19" applyFont="1" applyBorder="1"/>
    <xf numFmtId="0" fontId="39" fillId="0" borderId="80" xfId="19" applyFont="1" applyBorder="1"/>
    <xf numFmtId="180" fontId="39" fillId="0" borderId="0" xfId="19" applyNumberFormat="1" applyFont="1" applyFill="1" applyBorder="1"/>
    <xf numFmtId="0" fontId="39" fillId="0" borderId="0" xfId="19" applyFont="1" applyFill="1" applyBorder="1"/>
    <xf numFmtId="179" fontId="39" fillId="0" borderId="0" xfId="19" applyNumberFormat="1" applyFont="1" applyFill="1" applyBorder="1"/>
    <xf numFmtId="179" fontId="39" fillId="0" borderId="33" xfId="19" applyNumberFormat="1" applyFont="1" applyFill="1" applyBorder="1"/>
    <xf numFmtId="0" fontId="39" fillId="0" borderId="33" xfId="19" applyFont="1" applyFill="1" applyBorder="1"/>
    <xf numFmtId="0" fontId="42" fillId="0" borderId="0" xfId="19" applyFont="1"/>
    <xf numFmtId="0" fontId="97" fillId="0" borderId="0" xfId="19" applyFont="1" applyBorder="1" applyAlignment="1">
      <alignment vertical="center"/>
    </xf>
    <xf numFmtId="0" fontId="96" fillId="0" borderId="0" xfId="19" applyFont="1" applyBorder="1" applyAlignment="1">
      <alignment vertical="center"/>
    </xf>
    <xf numFmtId="0" fontId="96" fillId="0" borderId="33" xfId="19" applyFont="1" applyBorder="1" applyAlignment="1">
      <alignment vertical="center"/>
    </xf>
    <xf numFmtId="180" fontId="27" fillId="0" borderId="84" xfId="0" applyNumberFormat="1" applyFont="1" applyBorder="1" applyAlignment="1">
      <alignment horizontal="right"/>
    </xf>
    <xf numFmtId="0" fontId="27" fillId="0" borderId="73" xfId="0" applyFont="1" applyBorder="1" applyAlignment="1">
      <alignment horizontal="left"/>
    </xf>
    <xf numFmtId="0" fontId="27" fillId="0" borderId="85" xfId="0" applyFont="1" applyBorder="1" applyAlignment="1">
      <alignment horizontal="center"/>
    </xf>
    <xf numFmtId="0" fontId="40" fillId="0" borderId="63" xfId="0" applyFont="1" applyBorder="1" applyAlignment="1">
      <alignment horizontal="center" vertical="center" shrinkToFit="1"/>
    </xf>
    <xf numFmtId="0" fontId="40" fillId="0" borderId="60" xfId="0" applyFont="1" applyBorder="1" applyAlignment="1">
      <alignment horizontal="center" vertical="center" shrinkToFit="1"/>
    </xf>
    <xf numFmtId="0" fontId="40" fillId="0" borderId="52" xfId="0" applyFont="1" applyBorder="1" applyAlignment="1">
      <alignment horizontal="center" vertical="center" shrinkToFit="1"/>
    </xf>
    <xf numFmtId="0" fontId="40" fillId="0" borderId="61" xfId="0" applyFont="1" applyBorder="1" applyAlignment="1">
      <alignment horizontal="center" vertical="center" shrinkToFit="1"/>
    </xf>
    <xf numFmtId="0" fontId="53" fillId="0" borderId="47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4" fillId="0" borderId="55" xfId="0" applyFont="1" applyBorder="1" applyAlignment="1">
      <alignment horizontal="center" vertical="center" shrinkToFit="1"/>
    </xf>
    <xf numFmtId="0" fontId="54" fillId="0" borderId="0" xfId="0" applyFont="1" applyBorder="1" applyAlignment="1">
      <alignment horizontal="center" vertical="center" shrinkToFit="1"/>
    </xf>
    <xf numFmtId="0" fontId="54" fillId="0" borderId="58" xfId="0" applyFont="1" applyBorder="1" applyAlignment="1">
      <alignment horizontal="center" vertical="center" shrinkToFit="1"/>
    </xf>
    <xf numFmtId="0" fontId="55" fillId="0" borderId="55" xfId="0" applyFont="1" applyBorder="1" applyAlignment="1">
      <alignment horizontal="center" vertical="center" shrinkToFit="1"/>
    </xf>
    <xf numFmtId="0" fontId="55" fillId="0" borderId="0" xfId="0" applyFont="1" applyBorder="1" applyAlignment="1">
      <alignment horizontal="center" vertical="center" shrinkToFit="1"/>
    </xf>
    <xf numFmtId="0" fontId="56" fillId="0" borderId="55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57" fillId="0" borderId="55" xfId="0" applyFont="1" applyBorder="1" applyAlignment="1">
      <alignment horizontal="center" vertical="center" shrinkToFit="1"/>
    </xf>
    <xf numFmtId="0" fontId="57" fillId="0" borderId="0" xfId="0" applyFont="1" applyBorder="1" applyAlignment="1">
      <alignment horizontal="center" vertical="center" shrinkToFit="1"/>
    </xf>
    <xf numFmtId="0" fontId="57" fillId="0" borderId="54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58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6" fillId="0" borderId="55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 shrinkToFit="1"/>
    </xf>
    <xf numFmtId="0" fontId="48" fillId="0" borderId="0" xfId="0" applyFont="1" applyBorder="1" applyAlignment="1">
      <alignment horizontal="center" vertical="center" shrinkToFit="1"/>
    </xf>
    <xf numFmtId="0" fontId="49" fillId="0" borderId="55" xfId="0" applyFont="1" applyBorder="1" applyAlignment="1">
      <alignment horizontal="center" vertical="center" shrinkToFit="1"/>
    </xf>
    <xf numFmtId="0" fontId="49" fillId="0" borderId="0" xfId="0" applyFont="1" applyBorder="1" applyAlignment="1">
      <alignment horizontal="center" vertical="center" shrinkToFit="1"/>
    </xf>
    <xf numFmtId="0" fontId="49" fillId="0" borderId="58" xfId="0" applyFont="1" applyBorder="1" applyAlignment="1">
      <alignment horizontal="center" vertical="center" shrinkToFit="1"/>
    </xf>
    <xf numFmtId="0" fontId="50" fillId="0" borderId="55" xfId="0" applyFont="1" applyBorder="1" applyAlignment="1">
      <alignment horizontal="center" vertical="center" shrinkToFit="1"/>
    </xf>
    <xf numFmtId="0" fontId="50" fillId="0" borderId="0" xfId="0" applyFont="1" applyBorder="1" applyAlignment="1">
      <alignment horizontal="center" vertical="center" shrinkToFit="1"/>
    </xf>
    <xf numFmtId="0" fontId="51" fillId="0" borderId="55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shrinkToFit="1"/>
    </xf>
    <xf numFmtId="0" fontId="52" fillId="0" borderId="55" xfId="0" applyFont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2" fillId="0" borderId="54" xfId="0" applyFont="1" applyBorder="1" applyAlignment="1">
      <alignment horizontal="center" vertical="center" shrinkToFit="1"/>
    </xf>
    <xf numFmtId="178" fontId="36" fillId="0" borderId="65" xfId="0" applyNumberFormat="1" applyFont="1" applyBorder="1" applyAlignment="1">
      <alignment horizontal="center" vertical="center" wrapText="1"/>
    </xf>
    <xf numFmtId="178" fontId="36" fillId="0" borderId="66" xfId="0" applyNumberFormat="1" applyFont="1" applyBorder="1" applyAlignment="1">
      <alignment horizontal="center" vertical="center" wrapText="1"/>
    </xf>
    <xf numFmtId="178" fontId="36" fillId="0" borderId="43" xfId="0" applyNumberFormat="1" applyFont="1" applyBorder="1" applyAlignment="1">
      <alignment horizontal="center" vertical="center" wrapText="1"/>
    </xf>
    <xf numFmtId="178" fontId="36" fillId="0" borderId="52" xfId="0" applyNumberFormat="1" applyFont="1" applyBorder="1" applyAlignment="1">
      <alignment horizontal="center" vertical="center" wrapText="1"/>
    </xf>
    <xf numFmtId="178" fontId="36" fillId="0" borderId="60" xfId="0" applyNumberFormat="1" applyFont="1" applyBorder="1" applyAlignment="1">
      <alignment horizontal="center" vertical="center" wrapText="1"/>
    </xf>
    <xf numFmtId="178" fontId="36" fillId="0" borderId="61" xfId="0" applyNumberFormat="1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wrapText="1"/>
    </xf>
    <xf numFmtId="0" fontId="40" fillId="0" borderId="58" xfId="0" applyFont="1" applyFill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0" fillId="0" borderId="51" xfId="0" applyFont="1" applyBorder="1" applyAlignment="1">
      <alignment horizontal="center" vertical="center" shrinkToFit="1"/>
    </xf>
    <xf numFmtId="0" fontId="98" fillId="0" borderId="52" xfId="0" applyFont="1" applyBorder="1" applyAlignment="1">
      <alignment horizontal="center" vertical="center" shrinkToFit="1"/>
    </xf>
    <xf numFmtId="0" fontId="98" fillId="0" borderId="60" xfId="0" applyFont="1" applyBorder="1" applyAlignment="1">
      <alignment horizontal="center" vertical="center" shrinkToFit="1"/>
    </xf>
    <xf numFmtId="0" fontId="85" fillId="0" borderId="47" xfId="0" applyFont="1" applyFill="1" applyBorder="1" applyAlignment="1">
      <alignment horizontal="center" vertical="center" shrinkToFit="1"/>
    </xf>
    <xf numFmtId="0" fontId="85" fillId="0" borderId="0" xfId="0" applyFont="1" applyFill="1" applyBorder="1" applyAlignment="1">
      <alignment horizontal="center" vertical="center" shrinkToFit="1"/>
    </xf>
    <xf numFmtId="0" fontId="85" fillId="0" borderId="58" xfId="0" applyFont="1" applyFill="1" applyBorder="1" applyAlignment="1">
      <alignment horizontal="center" vertical="center" shrinkToFit="1"/>
    </xf>
    <xf numFmtId="0" fontId="86" fillId="0" borderId="0" xfId="0" applyFont="1" applyFill="1" applyBorder="1" applyAlignment="1">
      <alignment horizontal="center" vertical="center" shrinkToFit="1"/>
    </xf>
    <xf numFmtId="0" fontId="86" fillId="0" borderId="58" xfId="0" applyFont="1" applyFill="1" applyBorder="1" applyAlignment="1">
      <alignment horizontal="center" vertical="center" shrinkToFit="1"/>
    </xf>
    <xf numFmtId="0" fontId="81" fillId="0" borderId="55" xfId="0" applyFont="1" applyBorder="1" applyAlignment="1">
      <alignment horizontal="center" vertical="center" shrinkToFit="1"/>
    </xf>
    <xf numFmtId="0" fontId="87" fillId="0" borderId="0" xfId="0" applyFont="1" applyBorder="1" applyAlignment="1">
      <alignment horizontal="center" vertical="center" shrinkToFit="1"/>
    </xf>
    <xf numFmtId="0" fontId="87" fillId="0" borderId="58" xfId="0" applyFont="1" applyBorder="1" applyAlignment="1">
      <alignment horizontal="center" vertical="center" shrinkToFit="1"/>
    </xf>
    <xf numFmtId="0" fontId="88" fillId="0" borderId="55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9" fillId="0" borderId="55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0" fontId="90" fillId="0" borderId="47" xfId="0" applyFont="1" applyBorder="1" applyAlignment="1">
      <alignment horizontal="center" vertical="center" shrinkToFit="1"/>
    </xf>
    <xf numFmtId="0" fontId="90" fillId="0" borderId="0" xfId="0" applyFont="1" applyBorder="1" applyAlignment="1">
      <alignment horizontal="center" vertical="center" shrinkToFit="1"/>
    </xf>
    <xf numFmtId="0" fontId="90" fillId="0" borderId="58" xfId="0" applyFont="1" applyBorder="1" applyAlignment="1">
      <alignment horizontal="center" vertical="center" shrinkToFit="1"/>
    </xf>
    <xf numFmtId="0" fontId="91" fillId="0" borderId="0" xfId="0" applyFont="1" applyBorder="1" applyAlignment="1">
      <alignment horizontal="center" vertical="center" shrinkToFit="1"/>
    </xf>
    <xf numFmtId="0" fontId="91" fillId="0" borderId="58" xfId="0" applyFont="1" applyBorder="1" applyAlignment="1">
      <alignment horizontal="center" vertical="center" shrinkToFit="1"/>
    </xf>
    <xf numFmtId="0" fontId="92" fillId="0" borderId="57" xfId="0" applyFont="1" applyBorder="1" applyAlignment="1">
      <alignment horizontal="center" vertical="center" shrinkToFit="1"/>
    </xf>
    <xf numFmtId="0" fontId="93" fillId="0" borderId="55" xfId="0" applyFont="1" applyBorder="1" applyAlignment="1">
      <alignment horizontal="center" vertical="center"/>
    </xf>
    <xf numFmtId="0" fontId="93" fillId="0" borderId="0" xfId="0" applyFont="1" applyBorder="1" applyAlignment="1">
      <alignment horizontal="center" vertical="center"/>
    </xf>
    <xf numFmtId="0" fontId="94" fillId="0" borderId="55" xfId="0" applyFont="1" applyBorder="1" applyAlignment="1">
      <alignment horizontal="center" vertical="center"/>
    </xf>
    <xf numFmtId="0" fontId="94" fillId="0" borderId="0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58" xfId="0" applyFont="1" applyBorder="1" applyAlignment="1">
      <alignment horizontal="center" vertical="center"/>
    </xf>
    <xf numFmtId="0" fontId="82" fillId="0" borderId="55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/>
    </xf>
    <xf numFmtId="0" fontId="82" fillId="0" borderId="58" xfId="0" applyFont="1" applyFill="1" applyBorder="1" applyAlignment="1">
      <alignment horizontal="center" vertical="center"/>
    </xf>
    <xf numFmtId="0" fontId="83" fillId="0" borderId="55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84" fillId="0" borderId="55" xfId="0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4" fillId="0" borderId="54" xfId="0" applyFont="1" applyBorder="1" applyAlignment="1">
      <alignment horizontal="center" vertical="center"/>
    </xf>
    <xf numFmtId="178" fontId="36" fillId="0" borderId="50" xfId="0" applyNumberFormat="1" applyFont="1" applyBorder="1" applyAlignment="1">
      <alignment horizontal="center" vertical="center" wrapText="1"/>
    </xf>
    <xf numFmtId="178" fontId="36" fillId="0" borderId="51" xfId="0" applyNumberFormat="1" applyFont="1" applyBorder="1" applyAlignment="1">
      <alignment horizontal="center" vertical="center" wrapText="1"/>
    </xf>
    <xf numFmtId="178" fontId="36" fillId="0" borderId="48" xfId="0" applyNumberFormat="1" applyFont="1" applyBorder="1" applyAlignment="1">
      <alignment horizontal="center" vertical="center" wrapText="1"/>
    </xf>
    <xf numFmtId="0" fontId="71" fillId="0" borderId="47" xfId="0" applyFont="1" applyBorder="1" applyAlignment="1">
      <alignment horizontal="center" vertical="center" shrinkToFit="1"/>
    </xf>
    <xf numFmtId="0" fontId="71" fillId="0" borderId="0" xfId="0" applyFont="1" applyBorder="1" applyAlignment="1">
      <alignment horizontal="center" vertical="center" shrinkToFit="1"/>
    </xf>
    <xf numFmtId="0" fontId="77" fillId="0" borderId="55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77" fillId="0" borderId="58" xfId="0" applyFont="1" applyFill="1" applyBorder="1" applyAlignment="1">
      <alignment horizontal="center" vertical="center" shrinkToFit="1"/>
    </xf>
    <xf numFmtId="0" fontId="59" fillId="0" borderId="55" xfId="0" applyFont="1" applyBorder="1" applyAlignment="1">
      <alignment horizontal="center" vertical="center" shrinkToFit="1"/>
    </xf>
    <xf numFmtId="0" fontId="59" fillId="0" borderId="0" xfId="0" applyFont="1" applyBorder="1" applyAlignment="1">
      <alignment horizontal="center" vertical="center" shrinkToFit="1"/>
    </xf>
    <xf numFmtId="0" fontId="78" fillId="0" borderId="55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9" fillId="0" borderId="55" xfId="0" applyFont="1" applyFill="1" applyBorder="1" applyAlignment="1">
      <alignment horizontal="center" vertical="center" shrinkToFit="1"/>
    </xf>
    <xf numFmtId="0" fontId="79" fillId="0" borderId="0" xfId="0" applyFont="1" applyFill="1" applyBorder="1" applyAlignment="1">
      <alignment horizontal="center" vertical="center" shrinkToFit="1"/>
    </xf>
    <xf numFmtId="0" fontId="79" fillId="0" borderId="54" xfId="0" applyFont="1" applyFill="1" applyBorder="1" applyAlignment="1">
      <alignment horizontal="center" vertical="center" shrinkToFit="1"/>
    </xf>
    <xf numFmtId="0" fontId="40" fillId="0" borderId="57" xfId="0" applyFont="1" applyFill="1" applyBorder="1" applyAlignment="1">
      <alignment horizontal="center" vertical="center" wrapText="1"/>
    </xf>
    <xf numFmtId="0" fontId="62" fillId="0" borderId="47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72" fillId="0" borderId="5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3" fillId="0" borderId="55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54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 shrinkToFit="1"/>
    </xf>
    <xf numFmtId="0" fontId="67" fillId="0" borderId="0" xfId="0" applyFont="1" applyBorder="1" applyAlignment="1">
      <alignment horizontal="center" vertical="center" shrinkToFit="1"/>
    </xf>
    <xf numFmtId="0" fontId="74" fillId="0" borderId="55" xfId="0" applyFont="1" applyBorder="1" applyAlignment="1">
      <alignment horizontal="center" vertical="center" shrinkToFit="1"/>
    </xf>
    <xf numFmtId="0" fontId="74" fillId="0" borderId="0" xfId="0" applyFont="1" applyBorder="1" applyAlignment="1">
      <alignment horizontal="center" vertical="center" shrinkToFit="1"/>
    </xf>
    <xf numFmtId="0" fontId="74" fillId="0" borderId="58" xfId="0" applyFont="1" applyBorder="1" applyAlignment="1">
      <alignment horizontal="center" vertical="center" shrinkToFit="1"/>
    </xf>
    <xf numFmtId="0" fontId="75" fillId="0" borderId="55" xfId="0" applyFont="1" applyBorder="1" applyAlignment="1">
      <alignment horizontal="center" vertical="center" shrinkToFit="1"/>
    </xf>
    <xf numFmtId="0" fontId="75" fillId="0" borderId="0" xfId="0" applyFont="1" applyBorder="1" applyAlignment="1">
      <alignment horizontal="center" vertical="center" shrinkToFit="1"/>
    </xf>
    <xf numFmtId="0" fontId="76" fillId="0" borderId="55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vertical="center" shrinkToFit="1"/>
    </xf>
    <xf numFmtId="0" fontId="74" fillId="0" borderId="54" xfId="0" applyFont="1" applyBorder="1" applyAlignment="1">
      <alignment horizontal="center" vertical="center" shrinkToFit="1"/>
    </xf>
    <xf numFmtId="178" fontId="36" fillId="0" borderId="42" xfId="0" applyNumberFormat="1" applyFont="1" applyBorder="1" applyAlignment="1">
      <alignment horizontal="center" vertical="center" wrapText="1"/>
    </xf>
    <xf numFmtId="178" fontId="36" fillId="0" borderId="45" xfId="0" applyNumberFormat="1" applyFont="1" applyBorder="1" applyAlignment="1">
      <alignment horizontal="center" vertical="center" wrapText="1"/>
    </xf>
    <xf numFmtId="178" fontId="36" fillId="0" borderId="74" xfId="0" applyNumberFormat="1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shrinkToFit="1"/>
    </xf>
    <xf numFmtId="0" fontId="99" fillId="0" borderId="52" xfId="0" applyFont="1" applyBorder="1" applyAlignment="1">
      <alignment horizontal="center" vertical="center" shrinkToFit="1"/>
    </xf>
    <xf numFmtId="0" fontId="99" fillId="0" borderId="60" xfId="0" applyFont="1" applyBorder="1" applyAlignment="1">
      <alignment horizontal="center" vertical="center" shrinkToFit="1"/>
    </xf>
    <xf numFmtId="0" fontId="40" fillId="0" borderId="74" xfId="0" applyFont="1" applyBorder="1" applyAlignment="1">
      <alignment horizontal="center" vertical="center" shrinkToFit="1"/>
    </xf>
    <xf numFmtId="0" fontId="63" fillId="0" borderId="47" xfId="0" applyFont="1" applyBorder="1" applyAlignment="1">
      <alignment horizontal="center" vertical="center" shrinkToFit="1"/>
    </xf>
    <xf numFmtId="0" fontId="63" fillId="0" borderId="0" xfId="0" applyFont="1" applyBorder="1" applyAlignment="1">
      <alignment horizontal="center" vertical="center" shrinkToFit="1"/>
    </xf>
    <xf numFmtId="0" fontId="64" fillId="0" borderId="55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5" fillId="0" borderId="55" xfId="0" applyFont="1" applyBorder="1" applyAlignment="1">
      <alignment horizontal="center" vertical="center" shrinkToFit="1"/>
    </xf>
    <xf numFmtId="0" fontId="65" fillId="0" borderId="0" xfId="0" applyFont="1" applyBorder="1" applyAlignment="1">
      <alignment horizontal="center" vertical="center" shrinkToFit="1"/>
    </xf>
    <xf numFmtId="0" fontId="66" fillId="0" borderId="5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7" fillId="0" borderId="57" xfId="0" applyFont="1" applyBorder="1" applyAlignment="1">
      <alignment horizontal="center" vertical="center" shrinkToFit="1"/>
    </xf>
    <xf numFmtId="0" fontId="67" fillId="0" borderId="83" xfId="0" applyFont="1" applyBorder="1" applyAlignment="1">
      <alignment horizontal="center" vertical="center" shrinkToFit="1"/>
    </xf>
    <xf numFmtId="0" fontId="68" fillId="0" borderId="47" xfId="0" applyFont="1" applyBorder="1" applyAlignment="1">
      <alignment horizontal="center" vertical="center" shrinkToFit="1"/>
    </xf>
    <xf numFmtId="0" fontId="68" fillId="0" borderId="0" xfId="0" applyFont="1" applyBorder="1" applyAlignment="1">
      <alignment horizontal="center" vertical="center" shrinkToFit="1"/>
    </xf>
    <xf numFmtId="0" fontId="61" fillId="0" borderId="55" xfId="0" applyFont="1" applyBorder="1" applyAlignment="1">
      <alignment horizontal="center" vertical="center" shrinkToFit="1"/>
    </xf>
    <xf numFmtId="0" fontId="61" fillId="0" borderId="0" xfId="0" applyFont="1" applyBorder="1" applyAlignment="1">
      <alignment horizontal="center" vertical="center" shrinkToFit="1"/>
    </xf>
    <xf numFmtId="0" fontId="61" fillId="0" borderId="58" xfId="0" applyFont="1" applyBorder="1" applyAlignment="1">
      <alignment horizontal="center" vertical="center" shrinkToFit="1"/>
    </xf>
    <xf numFmtId="0" fontId="69" fillId="0" borderId="55" xfId="0" applyFont="1" applyBorder="1" applyAlignment="1">
      <alignment horizontal="center" vertical="center" shrinkToFit="1"/>
    </xf>
    <xf numFmtId="0" fontId="69" fillId="0" borderId="0" xfId="0" applyFont="1" applyBorder="1" applyAlignment="1">
      <alignment horizontal="center" vertical="center" shrinkToFit="1"/>
    </xf>
    <xf numFmtId="0" fontId="70" fillId="0" borderId="55" xfId="0" applyFont="1" applyBorder="1" applyAlignment="1">
      <alignment horizontal="center" vertical="center" shrinkToFit="1"/>
    </xf>
    <xf numFmtId="0" fontId="70" fillId="0" borderId="0" xfId="0" applyFont="1" applyBorder="1" applyAlignment="1">
      <alignment horizontal="center" vertical="center" shrinkToFit="1"/>
    </xf>
    <xf numFmtId="0" fontId="71" fillId="0" borderId="57" xfId="0" applyFont="1" applyBorder="1" applyAlignment="1">
      <alignment horizontal="center" vertical="center" shrinkToFit="1"/>
    </xf>
    <xf numFmtId="0" fontId="71" fillId="0" borderId="83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shrinkToFit="1"/>
    </xf>
    <xf numFmtId="0" fontId="41" fillId="0" borderId="82" xfId="0" applyFont="1" applyBorder="1" applyAlignment="1">
      <alignment horizontal="center" vertical="center" shrinkToFit="1"/>
    </xf>
    <xf numFmtId="0" fontId="58" fillId="0" borderId="47" xfId="0" applyFont="1" applyBorder="1" applyAlignment="1">
      <alignment horizontal="center" vertical="center" shrinkToFit="1"/>
    </xf>
    <xf numFmtId="0" fontId="58" fillId="0" borderId="0" xfId="0" applyFont="1" applyBorder="1" applyAlignment="1">
      <alignment horizontal="center" vertical="center" shrinkToFit="1"/>
    </xf>
    <xf numFmtId="0" fontId="59" fillId="0" borderId="55" xfId="0" applyFont="1" applyBorder="1" applyAlignment="1">
      <alignment horizontal="center" vertical="center"/>
    </xf>
    <xf numFmtId="0" fontId="60" fillId="0" borderId="55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2" fillId="0" borderId="55" xfId="0" applyFont="1" applyBorder="1" applyAlignment="1">
      <alignment horizontal="center" vertical="center"/>
    </xf>
    <xf numFmtId="0" fontId="62" fillId="0" borderId="54" xfId="0" applyFont="1" applyBorder="1" applyAlignment="1">
      <alignment horizontal="center" vertical="center"/>
    </xf>
    <xf numFmtId="0" fontId="96" fillId="0" borderId="47" xfId="19" applyFont="1" applyBorder="1" applyAlignment="1">
      <alignment horizontal="center" vertical="center"/>
    </xf>
    <xf numFmtId="0" fontId="96" fillId="0" borderId="0" xfId="19" applyFont="1" applyBorder="1" applyAlignment="1">
      <alignment horizontal="center" vertical="center"/>
    </xf>
    <xf numFmtId="0" fontId="96" fillId="0" borderId="80" xfId="19" applyFont="1" applyBorder="1" applyAlignment="1">
      <alignment horizontal="center" vertical="center"/>
    </xf>
    <xf numFmtId="0" fontId="96" fillId="0" borderId="33" xfId="19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shrinkToFit="1"/>
    </xf>
    <xf numFmtId="178" fontId="36" fillId="0" borderId="75" xfId="0" applyNumberFormat="1" applyFont="1" applyBorder="1" applyAlignment="1">
      <alignment horizontal="center" vertical="center" wrapText="1"/>
    </xf>
    <xf numFmtId="0" fontId="95" fillId="0" borderId="47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178" fontId="36" fillId="0" borderId="81" xfId="0" applyNumberFormat="1" applyFont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/>
    </xf>
    <xf numFmtId="0" fontId="37" fillId="0" borderId="0" xfId="19" applyFont="1" applyBorder="1" applyAlignment="1">
      <alignment horizontal="left"/>
    </xf>
    <xf numFmtId="178" fontId="36" fillId="0" borderId="78" xfId="0" applyNumberFormat="1" applyFont="1" applyFill="1" applyBorder="1" applyAlignment="1">
      <alignment horizontal="center" vertical="center" wrapText="1"/>
    </xf>
    <xf numFmtId="178" fontId="36" fillId="0" borderId="79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46" xfId="0" applyFont="1" applyBorder="1" applyAlignment="1">
      <alignment horizontal="right" vertical="top"/>
    </xf>
    <xf numFmtId="0" fontId="27" fillId="0" borderId="0" xfId="0" applyFont="1" applyBorder="1" applyAlignment="1">
      <alignment horizontal="left" vertical="center"/>
    </xf>
    <xf numFmtId="0" fontId="27" fillId="0" borderId="19" xfId="0" applyFont="1" applyFill="1" applyBorder="1" applyAlignment="1">
      <alignment horizontal="center" vertical="center" textRotation="255" shrinkToFit="1"/>
    </xf>
    <xf numFmtId="0" fontId="34" fillId="0" borderId="30" xfId="0" applyFont="1" applyFill="1" applyBorder="1" applyAlignment="1">
      <alignment horizontal="center" vertical="center" wrapText="1" shrinkToFit="1"/>
    </xf>
    <xf numFmtId="0" fontId="34" fillId="0" borderId="20" xfId="0" applyFont="1" applyFill="1" applyBorder="1" applyAlignment="1">
      <alignment horizontal="center" vertical="center" wrapText="1" shrinkToFit="1"/>
    </xf>
    <xf numFmtId="0" fontId="34" fillId="0" borderId="25" xfId="0" applyFont="1" applyFill="1" applyBorder="1" applyAlignment="1">
      <alignment horizontal="center" vertical="center" wrapText="1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1" fillId="0" borderId="0" xfId="0" applyFont="1" applyBorder="1" applyAlignment="1">
      <alignment horizontal="right" vertical="top"/>
    </xf>
    <xf numFmtId="0" fontId="28" fillId="0" borderId="0" xfId="0" applyFont="1" applyBorder="1" applyAlignment="1">
      <alignment horizontal="lef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00CC00"/>
      <color rgb="FFFF3399"/>
      <color rgb="FF990099"/>
      <color rgb="FF6600FF"/>
      <color rgb="FFCCECFF"/>
      <color rgb="FFCC66FF"/>
      <color rgb="FF0099FF"/>
      <color rgb="FF0099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gi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26" Type="http://schemas.openxmlformats.org/officeDocument/2006/relationships/image" Target="../media/image23.png"/><Relationship Id="rId39" Type="http://schemas.microsoft.com/office/2007/relationships/hdphoto" Target="../media/hdphoto10.wdp"/><Relationship Id="rId3" Type="http://schemas.openxmlformats.org/officeDocument/2006/relationships/image" Target="../media/image7.png"/><Relationship Id="rId21" Type="http://schemas.openxmlformats.org/officeDocument/2006/relationships/image" Target="../media/image21.png"/><Relationship Id="rId34" Type="http://schemas.openxmlformats.org/officeDocument/2006/relationships/image" Target="../media/image28.png"/><Relationship Id="rId42" Type="http://schemas.openxmlformats.org/officeDocument/2006/relationships/image" Target="../media/image32.png"/><Relationship Id="rId47" Type="http://schemas.microsoft.com/office/2007/relationships/hdphoto" Target="../media/hdphoto14.wdp"/><Relationship Id="rId50" Type="http://schemas.openxmlformats.org/officeDocument/2006/relationships/image" Target="../media/image5.gif"/><Relationship Id="rId7" Type="http://schemas.microsoft.com/office/2007/relationships/hdphoto" Target="../media/hdphoto2.wdp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4.jpg"/><Relationship Id="rId33" Type="http://schemas.microsoft.com/office/2007/relationships/hdphoto" Target="../media/hdphoto7.wdp"/><Relationship Id="rId38" Type="http://schemas.openxmlformats.org/officeDocument/2006/relationships/image" Target="../media/image30.png"/><Relationship Id="rId46" Type="http://schemas.openxmlformats.org/officeDocument/2006/relationships/image" Target="../media/image34.png"/><Relationship Id="rId2" Type="http://schemas.openxmlformats.org/officeDocument/2006/relationships/image" Target="../media/image6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microsoft.com/office/2007/relationships/hdphoto" Target="../media/hdphoto5.wdp"/><Relationship Id="rId41" Type="http://schemas.microsoft.com/office/2007/relationships/hdphoto" Target="../media/hdphoto11.wdp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11" Type="http://schemas.microsoft.com/office/2007/relationships/hdphoto" Target="../media/hdphoto4.wdp"/><Relationship Id="rId24" Type="http://schemas.openxmlformats.org/officeDocument/2006/relationships/image" Target="../media/image3.png"/><Relationship Id="rId32" Type="http://schemas.openxmlformats.org/officeDocument/2006/relationships/image" Target="../media/image27.png"/><Relationship Id="rId37" Type="http://schemas.microsoft.com/office/2007/relationships/hdphoto" Target="../media/hdphoto9.wdp"/><Relationship Id="rId40" Type="http://schemas.openxmlformats.org/officeDocument/2006/relationships/image" Target="../media/image31.png"/><Relationship Id="rId45" Type="http://schemas.microsoft.com/office/2007/relationships/hdphoto" Target="../media/hdphoto13.wdp"/><Relationship Id="rId5" Type="http://schemas.openxmlformats.org/officeDocument/2006/relationships/image" Target="../media/image8.png"/><Relationship Id="rId15" Type="http://schemas.openxmlformats.org/officeDocument/2006/relationships/image" Target="../media/image15.png"/><Relationship Id="rId23" Type="http://schemas.openxmlformats.org/officeDocument/2006/relationships/image" Target="../media/image2.JPG"/><Relationship Id="rId28" Type="http://schemas.openxmlformats.org/officeDocument/2006/relationships/image" Target="../media/image25.png"/><Relationship Id="rId36" Type="http://schemas.openxmlformats.org/officeDocument/2006/relationships/image" Target="../media/image29.png"/><Relationship Id="rId49" Type="http://schemas.microsoft.com/office/2007/relationships/hdphoto" Target="../media/hdphoto15.wdp"/><Relationship Id="rId10" Type="http://schemas.openxmlformats.org/officeDocument/2006/relationships/image" Target="../media/image11.png"/><Relationship Id="rId19" Type="http://schemas.openxmlformats.org/officeDocument/2006/relationships/image" Target="../media/image19.gif"/><Relationship Id="rId31" Type="http://schemas.microsoft.com/office/2007/relationships/hdphoto" Target="../media/hdphoto6.wdp"/><Relationship Id="rId44" Type="http://schemas.openxmlformats.org/officeDocument/2006/relationships/image" Target="../media/image33.png"/><Relationship Id="rId52" Type="http://schemas.microsoft.com/office/2007/relationships/hdphoto" Target="../media/hdphoto16.wdp"/><Relationship Id="rId4" Type="http://schemas.microsoft.com/office/2007/relationships/hdphoto" Target="../media/hdphoto1.wdp"/><Relationship Id="rId9" Type="http://schemas.microsoft.com/office/2007/relationships/hdphoto" Target="../media/hdphoto3.wdp"/><Relationship Id="rId14" Type="http://schemas.openxmlformats.org/officeDocument/2006/relationships/image" Target="../media/image14.gif"/><Relationship Id="rId22" Type="http://schemas.openxmlformats.org/officeDocument/2006/relationships/image" Target="../media/image22.png"/><Relationship Id="rId27" Type="http://schemas.openxmlformats.org/officeDocument/2006/relationships/image" Target="../media/image24.jfif"/><Relationship Id="rId30" Type="http://schemas.openxmlformats.org/officeDocument/2006/relationships/image" Target="../media/image26.png"/><Relationship Id="rId35" Type="http://schemas.microsoft.com/office/2007/relationships/hdphoto" Target="../media/hdphoto8.wdp"/><Relationship Id="rId43" Type="http://schemas.microsoft.com/office/2007/relationships/hdphoto" Target="../media/hdphoto12.wdp"/><Relationship Id="rId48" Type="http://schemas.openxmlformats.org/officeDocument/2006/relationships/image" Target="../media/image35.png"/><Relationship Id="rId8" Type="http://schemas.openxmlformats.org/officeDocument/2006/relationships/image" Target="../media/image10.png"/><Relationship Id="rId5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386444</xdr:colOff>
      <xdr:row>0</xdr:row>
      <xdr:rowOff>0</xdr:rowOff>
    </xdr:from>
    <xdr:to>
      <xdr:col>20</xdr:col>
      <xdr:colOff>198121</xdr:colOff>
      <xdr:row>0</xdr:row>
      <xdr:rowOff>356235</xdr:rowOff>
    </xdr:to>
    <xdr:sp macro="" textlink="">
      <xdr:nvSpPr>
        <xdr:cNvPr id="2" name="WordArt 2433"/>
        <xdr:cNvSpPr>
          <a:spLocks noChangeArrowheads="1" noChangeShapeType="1" noTextEdit="1"/>
        </xdr:cNvSpPr>
      </xdr:nvSpPr>
      <xdr:spPr bwMode="auto">
        <a:xfrm>
          <a:off x="12273644" y="0"/>
          <a:ext cx="2006237" cy="35623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304800</xdr:colOff>
      <xdr:row>0</xdr:row>
      <xdr:rowOff>0</xdr:rowOff>
    </xdr:from>
    <xdr:to>
      <xdr:col>11</xdr:col>
      <xdr:colOff>54428</xdr:colOff>
      <xdr:row>0</xdr:row>
      <xdr:rowOff>359229</xdr:rowOff>
    </xdr:to>
    <xdr:sp macro="" textlink="">
      <xdr:nvSpPr>
        <xdr:cNvPr id="3" name="WordArt 16"/>
        <xdr:cNvSpPr>
          <a:spLocks noChangeArrowheads="1" noChangeShapeType="1" noTextEdit="1"/>
        </xdr:cNvSpPr>
      </xdr:nvSpPr>
      <xdr:spPr bwMode="auto">
        <a:xfrm>
          <a:off x="5608320" y="0"/>
          <a:ext cx="1944188" cy="35922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3</xdr:col>
      <xdr:colOff>555171</xdr:colOff>
      <xdr:row>0</xdr:row>
      <xdr:rowOff>0</xdr:rowOff>
    </xdr:from>
    <xdr:to>
      <xdr:col>6</xdr:col>
      <xdr:colOff>99795</xdr:colOff>
      <xdr:row>2</xdr:row>
      <xdr:rowOff>88629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091" y="0"/>
          <a:ext cx="1739184" cy="72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424542</xdr:colOff>
      <xdr:row>0</xdr:row>
      <xdr:rowOff>0</xdr:rowOff>
    </xdr:from>
    <xdr:to>
      <xdr:col>15</xdr:col>
      <xdr:colOff>547551</xdr:colOff>
      <xdr:row>0</xdr:row>
      <xdr:rowOff>293914</xdr:rowOff>
    </xdr:to>
    <xdr:pic>
      <xdr:nvPicPr>
        <xdr:cNvPr id="22" name="圖片 2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7" b="21918"/>
        <a:stretch/>
      </xdr:blipFill>
      <xdr:spPr>
        <a:xfrm>
          <a:off x="7922622" y="0"/>
          <a:ext cx="3049089" cy="293914"/>
        </a:xfrm>
        <a:prstGeom prst="rect">
          <a:avLst/>
        </a:prstGeom>
      </xdr:spPr>
    </xdr:pic>
    <xdr:clientData/>
  </xdr:twoCellAnchor>
  <xdr:twoCellAnchor editAs="oneCell">
    <xdr:from>
      <xdr:col>1</xdr:col>
      <xdr:colOff>555171</xdr:colOff>
      <xdr:row>20</xdr:row>
      <xdr:rowOff>114909</xdr:rowOff>
    </xdr:from>
    <xdr:to>
      <xdr:col>4</xdr:col>
      <xdr:colOff>97971</xdr:colOff>
      <xdr:row>26</xdr:row>
      <xdr:rowOff>142955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051" y="5090769"/>
          <a:ext cx="1737360" cy="1628246"/>
        </a:xfrm>
        <a:prstGeom prst="rect">
          <a:avLst/>
        </a:prstGeom>
      </xdr:spPr>
    </xdr:pic>
    <xdr:clientData/>
  </xdr:twoCellAnchor>
  <xdr:twoCellAnchor editAs="oneCell">
    <xdr:from>
      <xdr:col>10</xdr:col>
      <xdr:colOff>359229</xdr:colOff>
      <xdr:row>5</xdr:row>
      <xdr:rowOff>242750</xdr:rowOff>
    </xdr:from>
    <xdr:to>
      <xdr:col>11</xdr:col>
      <xdr:colOff>566058</xdr:colOff>
      <xdr:row>9</xdr:row>
      <xdr:rowOff>96799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7125789" y="1675310"/>
          <a:ext cx="938349" cy="81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65313</xdr:colOff>
      <xdr:row>4</xdr:row>
      <xdr:rowOff>87086</xdr:rowOff>
    </xdr:from>
    <xdr:to>
      <xdr:col>3</xdr:col>
      <xdr:colOff>21770</xdr:colOff>
      <xdr:row>10</xdr:row>
      <xdr:rowOff>53068</xdr:rowOff>
    </xdr:to>
    <xdr:pic>
      <xdr:nvPicPr>
        <xdr:cNvPr id="38" name="圖片 3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93" y="1252946"/>
          <a:ext cx="1419497" cy="1352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386444</xdr:colOff>
      <xdr:row>0</xdr:row>
      <xdr:rowOff>0</xdr:rowOff>
    </xdr:from>
    <xdr:to>
      <xdr:col>20</xdr:col>
      <xdr:colOff>198121</xdr:colOff>
      <xdr:row>0</xdr:row>
      <xdr:rowOff>356235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40987" y="0"/>
          <a:ext cx="1999705" cy="35623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304800</xdr:colOff>
      <xdr:row>0</xdr:row>
      <xdr:rowOff>0</xdr:rowOff>
    </xdr:from>
    <xdr:to>
      <xdr:col>11</xdr:col>
      <xdr:colOff>54428</xdr:colOff>
      <xdr:row>0</xdr:row>
      <xdr:rowOff>359229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5595257" y="0"/>
          <a:ext cx="1937657" cy="35922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3</xdr:col>
      <xdr:colOff>555171</xdr:colOff>
      <xdr:row>0</xdr:row>
      <xdr:rowOff>0</xdr:rowOff>
    </xdr:from>
    <xdr:to>
      <xdr:col>6</xdr:col>
      <xdr:colOff>99795</xdr:colOff>
      <xdr:row>2</xdr:row>
      <xdr:rowOff>88629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914" y="0"/>
          <a:ext cx="1732652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87086</xdr:colOff>
      <xdr:row>8</xdr:row>
      <xdr:rowOff>65314</xdr:rowOff>
    </xdr:from>
    <xdr:to>
      <xdr:col>5</xdr:col>
      <xdr:colOff>668946</xdr:colOff>
      <xdr:row>13</xdr:row>
      <xdr:rowOff>138793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172" y="2329543"/>
          <a:ext cx="1311203" cy="1194707"/>
        </a:xfrm>
        <a:prstGeom prst="rect">
          <a:avLst/>
        </a:prstGeom>
      </xdr:spPr>
    </xdr:pic>
    <xdr:clientData/>
  </xdr:twoCellAnchor>
  <xdr:twoCellAnchor editAs="oneCell">
    <xdr:from>
      <xdr:col>12</xdr:col>
      <xdr:colOff>326570</xdr:colOff>
      <xdr:row>27</xdr:row>
      <xdr:rowOff>54431</xdr:rowOff>
    </xdr:from>
    <xdr:to>
      <xdr:col>14</xdr:col>
      <xdr:colOff>104678</xdr:colOff>
      <xdr:row>32</xdr:row>
      <xdr:rowOff>142323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399" y="6901545"/>
          <a:ext cx="1236793" cy="1317978"/>
        </a:xfrm>
        <a:prstGeom prst="rect">
          <a:avLst/>
        </a:prstGeom>
      </xdr:spPr>
    </xdr:pic>
    <xdr:clientData/>
  </xdr:twoCellAnchor>
  <xdr:twoCellAnchor editAs="oneCell">
    <xdr:from>
      <xdr:col>4</xdr:col>
      <xdr:colOff>239482</xdr:colOff>
      <xdr:row>24</xdr:row>
      <xdr:rowOff>268880</xdr:rowOff>
    </xdr:from>
    <xdr:to>
      <xdr:col>5</xdr:col>
      <xdr:colOff>566054</xdr:colOff>
      <xdr:row>30</xdr:row>
      <xdr:rowOff>92532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568" y="6408423"/>
          <a:ext cx="1055915" cy="1217023"/>
        </a:xfrm>
        <a:prstGeom prst="rect">
          <a:avLst/>
        </a:prstGeom>
      </xdr:spPr>
    </xdr:pic>
    <xdr:clientData/>
  </xdr:twoCellAnchor>
  <xdr:twoCellAnchor editAs="oneCell">
    <xdr:from>
      <xdr:col>8</xdr:col>
      <xdr:colOff>326572</xdr:colOff>
      <xdr:row>14</xdr:row>
      <xdr:rowOff>21156</xdr:rowOff>
    </xdr:from>
    <xdr:to>
      <xdr:col>9</xdr:col>
      <xdr:colOff>555170</xdr:colOff>
      <xdr:row>17</xdr:row>
      <xdr:rowOff>13085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6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17029" y="3678756"/>
          <a:ext cx="957941" cy="808358"/>
        </a:xfrm>
        <a:prstGeom prst="rect">
          <a:avLst/>
        </a:prstGeom>
      </xdr:spPr>
    </xdr:pic>
    <xdr:clientData/>
  </xdr:twoCellAnchor>
  <xdr:twoCellAnchor editAs="oneCell">
    <xdr:from>
      <xdr:col>16</xdr:col>
      <xdr:colOff>250373</xdr:colOff>
      <xdr:row>10</xdr:row>
      <xdr:rowOff>59019</xdr:rowOff>
    </xdr:from>
    <xdr:to>
      <xdr:col>18</xdr:col>
      <xdr:colOff>10886</xdr:colOff>
      <xdr:row>13</xdr:row>
      <xdr:rowOff>256457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3" y="2649819"/>
          <a:ext cx="1219199" cy="992095"/>
        </a:xfrm>
        <a:prstGeom prst="rect">
          <a:avLst/>
        </a:prstGeom>
      </xdr:spPr>
    </xdr:pic>
    <xdr:clientData/>
  </xdr:twoCellAnchor>
  <xdr:twoCellAnchor editAs="oneCell">
    <xdr:from>
      <xdr:col>4</xdr:col>
      <xdr:colOff>195943</xdr:colOff>
      <xdr:row>30</xdr:row>
      <xdr:rowOff>185057</xdr:rowOff>
    </xdr:from>
    <xdr:to>
      <xdr:col>5</xdr:col>
      <xdr:colOff>413659</xdr:colOff>
      <xdr:row>35</xdr:row>
      <xdr:rowOff>108857</xdr:rowOff>
    </xdr:to>
    <xdr:pic>
      <xdr:nvPicPr>
        <xdr:cNvPr id="14" name="圖片 1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03" t="26873" r="27432" b="25422"/>
        <a:stretch/>
      </xdr:blipFill>
      <xdr:spPr>
        <a:xfrm>
          <a:off x="2569029" y="7717971"/>
          <a:ext cx="947059" cy="1284515"/>
        </a:xfrm>
        <a:prstGeom prst="rect">
          <a:avLst/>
        </a:prstGeom>
      </xdr:spPr>
    </xdr:pic>
    <xdr:clientData/>
  </xdr:twoCellAnchor>
  <xdr:twoCellAnchor editAs="oneCell">
    <xdr:from>
      <xdr:col>20</xdr:col>
      <xdr:colOff>21772</xdr:colOff>
      <xdr:row>14</xdr:row>
      <xdr:rowOff>48335</xdr:rowOff>
    </xdr:from>
    <xdr:to>
      <xdr:col>20</xdr:col>
      <xdr:colOff>674915</xdr:colOff>
      <xdr:row>17</xdr:row>
      <xdr:rowOff>14151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4343" y="3705935"/>
          <a:ext cx="653143" cy="7822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54429</xdr:rowOff>
    </xdr:from>
    <xdr:to>
      <xdr:col>5</xdr:col>
      <xdr:colOff>636814</xdr:colOff>
      <xdr:row>41</xdr:row>
      <xdr:rowOff>150457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086" y="8273143"/>
          <a:ext cx="1366157" cy="1326114"/>
        </a:xfrm>
        <a:prstGeom prst="rect">
          <a:avLst/>
        </a:prstGeom>
      </xdr:spPr>
    </xdr:pic>
    <xdr:clientData/>
  </xdr:twoCellAnchor>
  <xdr:twoCellAnchor editAs="oneCell">
    <xdr:from>
      <xdr:col>7</xdr:col>
      <xdr:colOff>718457</xdr:colOff>
      <xdr:row>30</xdr:row>
      <xdr:rowOff>261257</xdr:rowOff>
    </xdr:from>
    <xdr:to>
      <xdr:col>9</xdr:col>
      <xdr:colOff>549916</xdr:colOff>
      <xdr:row>35</xdr:row>
      <xdr:rowOff>117020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571" y="7794171"/>
          <a:ext cx="1290145" cy="1216478"/>
        </a:xfrm>
        <a:prstGeom prst="rect">
          <a:avLst/>
        </a:prstGeom>
      </xdr:spPr>
    </xdr:pic>
    <xdr:clientData/>
  </xdr:twoCellAnchor>
  <xdr:twoCellAnchor editAs="oneCell">
    <xdr:from>
      <xdr:col>15</xdr:col>
      <xdr:colOff>597160</xdr:colOff>
      <xdr:row>0</xdr:row>
      <xdr:rowOff>284584</xdr:rowOff>
    </xdr:from>
    <xdr:to>
      <xdr:col>17</xdr:col>
      <xdr:colOff>169506</xdr:colOff>
      <xdr:row>4</xdr:row>
      <xdr:rowOff>55984</xdr:rowOff>
    </xdr:to>
    <xdr:pic>
      <xdr:nvPicPr>
        <xdr:cNvPr id="18" name="圖片 17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8" t="16982" r="17358" b="15087"/>
        <a:stretch/>
      </xdr:blipFill>
      <xdr:spPr>
        <a:xfrm>
          <a:off x="11350690" y="284584"/>
          <a:ext cx="1080796" cy="929951"/>
        </a:xfrm>
        <a:prstGeom prst="rect">
          <a:avLst/>
        </a:prstGeom>
      </xdr:spPr>
    </xdr:pic>
    <xdr:clientData/>
  </xdr:twoCellAnchor>
  <xdr:twoCellAnchor editAs="oneCell">
    <xdr:from>
      <xdr:col>12</xdr:col>
      <xdr:colOff>391886</xdr:colOff>
      <xdr:row>22</xdr:row>
      <xdr:rowOff>163286</xdr:rowOff>
    </xdr:from>
    <xdr:to>
      <xdr:col>13</xdr:col>
      <xdr:colOff>490589</xdr:colOff>
      <xdr:row>25</xdr:row>
      <xdr:rowOff>226142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15" y="5758543"/>
          <a:ext cx="828045" cy="879285"/>
        </a:xfrm>
        <a:prstGeom prst="rect">
          <a:avLst/>
        </a:prstGeom>
      </xdr:spPr>
    </xdr:pic>
    <xdr:clientData/>
  </xdr:twoCellAnchor>
  <xdr:twoCellAnchor editAs="oneCell">
    <xdr:from>
      <xdr:col>12</xdr:col>
      <xdr:colOff>419876</xdr:colOff>
      <xdr:row>10</xdr:row>
      <xdr:rowOff>13996</xdr:rowOff>
    </xdr:from>
    <xdr:to>
      <xdr:col>13</xdr:col>
      <xdr:colOff>506963</xdr:colOff>
      <xdr:row>13</xdr:row>
      <xdr:rowOff>53020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0733" y="2556587"/>
          <a:ext cx="841311" cy="816576"/>
        </a:xfrm>
        <a:prstGeom prst="rect">
          <a:avLst/>
        </a:prstGeom>
      </xdr:spPr>
    </xdr:pic>
    <xdr:clientData/>
  </xdr:twoCellAnchor>
  <xdr:twoCellAnchor editAs="oneCell">
    <xdr:from>
      <xdr:col>16</xdr:col>
      <xdr:colOff>424542</xdr:colOff>
      <xdr:row>22</xdr:row>
      <xdr:rowOff>123008</xdr:rowOff>
    </xdr:from>
    <xdr:to>
      <xdr:col>17</xdr:col>
      <xdr:colOff>498147</xdr:colOff>
      <xdr:row>25</xdr:row>
      <xdr:rowOff>239484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742" y="5718265"/>
          <a:ext cx="802948" cy="932905"/>
        </a:xfrm>
        <a:prstGeom prst="rect">
          <a:avLst/>
        </a:prstGeom>
      </xdr:spPr>
    </xdr:pic>
    <xdr:clientData/>
  </xdr:twoCellAnchor>
  <xdr:twoCellAnchor editAs="oneCell">
    <xdr:from>
      <xdr:col>16</xdr:col>
      <xdr:colOff>21771</xdr:colOff>
      <xdr:row>30</xdr:row>
      <xdr:rowOff>228601</xdr:rowOff>
    </xdr:from>
    <xdr:to>
      <xdr:col>17</xdr:col>
      <xdr:colOff>637300</xdr:colOff>
      <xdr:row>35</xdr:row>
      <xdr:rowOff>12078</xdr:rowOff>
    </xdr:to>
    <xdr:pic>
      <xdr:nvPicPr>
        <xdr:cNvPr id="25" name="圖片 2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6971" y="7761515"/>
          <a:ext cx="1344872" cy="1144192"/>
        </a:xfrm>
        <a:prstGeom prst="rect">
          <a:avLst/>
        </a:prstGeom>
      </xdr:spPr>
    </xdr:pic>
    <xdr:clientData/>
  </xdr:twoCellAnchor>
  <xdr:twoCellAnchor editAs="oneCell">
    <xdr:from>
      <xdr:col>12</xdr:col>
      <xdr:colOff>283028</xdr:colOff>
      <xdr:row>38</xdr:row>
      <xdr:rowOff>2</xdr:rowOff>
    </xdr:from>
    <xdr:to>
      <xdr:col>13</xdr:col>
      <xdr:colOff>428625</xdr:colOff>
      <xdr:row>41</xdr:row>
      <xdr:rowOff>2923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7" y="9470573"/>
          <a:ext cx="874939" cy="811574"/>
        </a:xfrm>
        <a:prstGeom prst="rect">
          <a:avLst/>
        </a:prstGeom>
      </xdr:spPr>
    </xdr:pic>
    <xdr:clientData/>
  </xdr:twoCellAnchor>
  <xdr:twoCellAnchor editAs="oneCell">
    <xdr:from>
      <xdr:col>8</xdr:col>
      <xdr:colOff>141516</xdr:colOff>
      <xdr:row>40</xdr:row>
      <xdr:rowOff>54428</xdr:rowOff>
    </xdr:from>
    <xdr:to>
      <xdr:col>9</xdr:col>
      <xdr:colOff>592493</xdr:colOff>
      <xdr:row>43</xdr:row>
      <xdr:rowOff>181788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973" y="10069285"/>
          <a:ext cx="1180320" cy="943789"/>
        </a:xfrm>
        <a:prstGeom prst="rect">
          <a:avLst/>
        </a:prstGeom>
      </xdr:spPr>
    </xdr:pic>
    <xdr:clientData/>
  </xdr:twoCellAnchor>
  <xdr:twoCellAnchor editAs="oneCell">
    <xdr:from>
      <xdr:col>11</xdr:col>
      <xdr:colOff>620485</xdr:colOff>
      <xdr:row>30</xdr:row>
      <xdr:rowOff>261257</xdr:rowOff>
    </xdr:from>
    <xdr:to>
      <xdr:col>13</xdr:col>
      <xdr:colOff>608547</xdr:colOff>
      <xdr:row>35</xdr:row>
      <xdr:rowOff>158164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8971" y="6574971"/>
          <a:ext cx="1446747" cy="1257622"/>
        </a:xfrm>
        <a:prstGeom prst="rect">
          <a:avLst/>
        </a:prstGeom>
      </xdr:spPr>
    </xdr:pic>
    <xdr:clientData/>
  </xdr:twoCellAnchor>
  <xdr:twoCellAnchor editAs="oneCell">
    <xdr:from>
      <xdr:col>11</xdr:col>
      <xdr:colOff>424542</xdr:colOff>
      <xdr:row>0</xdr:row>
      <xdr:rowOff>0</xdr:rowOff>
    </xdr:from>
    <xdr:to>
      <xdr:col>15</xdr:col>
      <xdr:colOff>547551</xdr:colOff>
      <xdr:row>0</xdr:row>
      <xdr:rowOff>293914</xdr:rowOff>
    </xdr:to>
    <xdr:pic>
      <xdr:nvPicPr>
        <xdr:cNvPr id="30" name="圖片 29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7" b="21918"/>
        <a:stretch/>
      </xdr:blipFill>
      <xdr:spPr>
        <a:xfrm>
          <a:off x="7903028" y="0"/>
          <a:ext cx="3040380" cy="293914"/>
        </a:xfrm>
        <a:prstGeom prst="rect">
          <a:avLst/>
        </a:prstGeom>
      </xdr:spPr>
    </xdr:pic>
    <xdr:clientData/>
  </xdr:twoCellAnchor>
  <xdr:twoCellAnchor editAs="oneCell">
    <xdr:from>
      <xdr:col>1</xdr:col>
      <xdr:colOff>555171</xdr:colOff>
      <xdr:row>20</xdr:row>
      <xdr:rowOff>114909</xdr:rowOff>
    </xdr:from>
    <xdr:to>
      <xdr:col>4</xdr:col>
      <xdr:colOff>97971</xdr:colOff>
      <xdr:row>26</xdr:row>
      <xdr:rowOff>142955</xdr:rowOff>
    </xdr:to>
    <xdr:pic>
      <xdr:nvPicPr>
        <xdr:cNvPr id="38" name="圖片 3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" y="4643366"/>
          <a:ext cx="1730829" cy="1660904"/>
        </a:xfrm>
        <a:prstGeom prst="rect">
          <a:avLst/>
        </a:prstGeom>
      </xdr:spPr>
    </xdr:pic>
    <xdr:clientData/>
  </xdr:twoCellAnchor>
  <xdr:twoCellAnchor editAs="oneCell">
    <xdr:from>
      <xdr:col>10</xdr:col>
      <xdr:colOff>359229</xdr:colOff>
      <xdr:row>5</xdr:row>
      <xdr:rowOff>242750</xdr:rowOff>
    </xdr:from>
    <xdr:to>
      <xdr:col>11</xdr:col>
      <xdr:colOff>566058</xdr:colOff>
      <xdr:row>9</xdr:row>
      <xdr:rowOff>96799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7108372" y="1690550"/>
          <a:ext cx="936172" cy="83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28</xdr:row>
      <xdr:rowOff>108857</xdr:rowOff>
    </xdr:from>
    <xdr:to>
      <xdr:col>1</xdr:col>
      <xdr:colOff>696686</xdr:colOff>
      <xdr:row>31</xdr:row>
      <xdr:rowOff>205102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7119257"/>
          <a:ext cx="740229" cy="890902"/>
        </a:xfrm>
        <a:prstGeom prst="rect">
          <a:avLst/>
        </a:prstGeom>
      </xdr:spPr>
    </xdr:pic>
    <xdr:clientData/>
  </xdr:twoCellAnchor>
  <xdr:twoCellAnchor editAs="oneCell">
    <xdr:from>
      <xdr:col>16</xdr:col>
      <xdr:colOff>283029</xdr:colOff>
      <xdr:row>4</xdr:row>
      <xdr:rowOff>261258</xdr:rowOff>
    </xdr:from>
    <xdr:to>
      <xdr:col>17</xdr:col>
      <xdr:colOff>578628</xdr:colOff>
      <xdr:row>7</xdr:row>
      <xdr:rowOff>258478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8229" y="1436915"/>
          <a:ext cx="1024942" cy="813649"/>
        </a:xfrm>
        <a:prstGeom prst="rect">
          <a:avLst/>
        </a:prstGeom>
      </xdr:spPr>
    </xdr:pic>
    <xdr:clientData/>
  </xdr:twoCellAnchor>
  <xdr:twoCellAnchor editAs="oneCell">
    <xdr:from>
      <xdr:col>7</xdr:col>
      <xdr:colOff>718458</xdr:colOff>
      <xdr:row>22</xdr:row>
      <xdr:rowOff>141515</xdr:rowOff>
    </xdr:from>
    <xdr:to>
      <xdr:col>9</xdr:col>
      <xdr:colOff>370426</xdr:colOff>
      <xdr:row>25</xdr:row>
      <xdr:rowOff>220832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000" b="74231" l="4297" r="89844">
                      <a14:foregroundMark x1="47656" y1="26923" x2="70313" y2="42308"/>
                      <a14:foregroundMark x1="59766" y1="37692" x2="59766" y2="37692"/>
                      <a14:foregroundMark x1="65234" y1="37308" x2="73828" y2="45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326" r="15498" b="28102"/>
        <a:stretch/>
      </xdr:blipFill>
      <xdr:spPr>
        <a:xfrm>
          <a:off x="5279572" y="5736772"/>
          <a:ext cx="1110654" cy="895746"/>
        </a:xfrm>
        <a:prstGeom prst="rect">
          <a:avLst/>
        </a:prstGeom>
      </xdr:spPr>
    </xdr:pic>
    <xdr:clientData/>
  </xdr:twoCellAnchor>
  <xdr:twoCellAnchor editAs="oneCell">
    <xdr:from>
      <xdr:col>16</xdr:col>
      <xdr:colOff>283028</xdr:colOff>
      <xdr:row>18</xdr:row>
      <xdr:rowOff>141515</xdr:rowOff>
    </xdr:from>
    <xdr:to>
      <xdr:col>17</xdr:col>
      <xdr:colOff>209938</xdr:colOff>
      <xdr:row>22</xdr:row>
      <xdr:rowOff>188168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9149" b="96657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5966" b="10924"/>
        <a:stretch/>
      </xdr:blipFill>
      <xdr:spPr>
        <a:xfrm>
          <a:off x="11790784" y="4682414"/>
          <a:ext cx="681134" cy="987488"/>
        </a:xfrm>
        <a:prstGeom prst="rect">
          <a:avLst/>
        </a:prstGeom>
      </xdr:spPr>
    </xdr:pic>
    <xdr:clientData/>
  </xdr:twoCellAnchor>
  <xdr:twoCellAnchor editAs="oneCell">
    <xdr:from>
      <xdr:col>15</xdr:col>
      <xdr:colOff>682691</xdr:colOff>
      <xdr:row>27</xdr:row>
      <xdr:rowOff>107303</xdr:rowOff>
    </xdr:from>
    <xdr:to>
      <xdr:col>17</xdr:col>
      <xdr:colOff>181874</xdr:colOff>
      <xdr:row>31</xdr:row>
      <xdr:rowOff>74647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9524" b="83810" l="0" r="100000">
                      <a14:backgroundMark x1="55678" y1="86667" x2="98535" y2="8063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4654" b="14247"/>
        <a:stretch/>
      </xdr:blipFill>
      <xdr:spPr>
        <a:xfrm>
          <a:off x="11436221" y="6809793"/>
          <a:ext cx="1007633" cy="908181"/>
        </a:xfrm>
        <a:prstGeom prst="rect">
          <a:avLst/>
        </a:prstGeom>
      </xdr:spPr>
    </xdr:pic>
    <xdr:clientData/>
  </xdr:twoCellAnchor>
  <xdr:twoCellAnchor editAs="oneCell">
    <xdr:from>
      <xdr:col>7</xdr:col>
      <xdr:colOff>608044</xdr:colOff>
      <xdr:row>8</xdr:row>
      <xdr:rowOff>96415</xdr:rowOff>
    </xdr:from>
    <xdr:to>
      <xdr:col>9</xdr:col>
      <xdr:colOff>522511</xdr:colOff>
      <xdr:row>13</xdr:row>
      <xdr:rowOff>47940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ackgroundRemoval t="9841" b="70476" l="9799" r="89950">
                      <a14:backgroundMark x1="14322" y1="47937" x2="30905" y2="69841"/>
                      <a14:backgroundMark x1="97990" y1="59048" x2="97990" y2="59048"/>
                      <a14:backgroundMark x1="71106" y1="89524" x2="71106" y2="8952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64" t="11662" r="15701" b="25364"/>
        <a:stretch/>
      </xdr:blipFill>
      <xdr:spPr>
        <a:xfrm>
          <a:off x="5327778" y="2312435"/>
          <a:ext cx="1422917" cy="1055648"/>
        </a:xfrm>
        <a:prstGeom prst="rect">
          <a:avLst/>
        </a:prstGeom>
      </xdr:spPr>
    </xdr:pic>
    <xdr:clientData/>
  </xdr:twoCellAnchor>
  <xdr:twoCellAnchor editAs="oneCell">
    <xdr:from>
      <xdr:col>7</xdr:col>
      <xdr:colOff>707572</xdr:colOff>
      <xdr:row>35</xdr:row>
      <xdr:rowOff>130628</xdr:rowOff>
    </xdr:from>
    <xdr:to>
      <xdr:col>9</xdr:col>
      <xdr:colOff>464824</xdr:colOff>
      <xdr:row>40</xdr:row>
      <xdr:rowOff>79309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ackgroundRemoval t="9732" b="100000" l="0" r="100000">
                      <a14:backgroundMark x1="10407" y1="28523" x2="48416" y2="97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8686" y="9024257"/>
          <a:ext cx="1215938" cy="1069909"/>
        </a:xfrm>
        <a:prstGeom prst="rect">
          <a:avLst/>
        </a:prstGeom>
      </xdr:spPr>
    </xdr:pic>
    <xdr:clientData/>
  </xdr:twoCellAnchor>
  <xdr:twoCellAnchor editAs="oneCell">
    <xdr:from>
      <xdr:col>12</xdr:col>
      <xdr:colOff>270587</xdr:colOff>
      <xdr:row>41</xdr:row>
      <xdr:rowOff>24881</xdr:rowOff>
    </xdr:from>
    <xdr:to>
      <xdr:col>14</xdr:col>
      <xdr:colOff>107220</xdr:colOff>
      <xdr:row>43</xdr:row>
      <xdr:rowOff>238085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backgroundRemoval t="0" b="100000" l="290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7113"/>
        <a:stretch/>
      </xdr:blipFill>
      <xdr:spPr>
        <a:xfrm>
          <a:off x="8761444" y="10094167"/>
          <a:ext cx="1345082" cy="741938"/>
        </a:xfrm>
        <a:prstGeom prst="rect">
          <a:avLst/>
        </a:prstGeom>
      </xdr:spPr>
    </xdr:pic>
    <xdr:clientData/>
  </xdr:twoCellAnchor>
  <xdr:twoCellAnchor editAs="oneCell">
    <xdr:from>
      <xdr:col>8</xdr:col>
      <xdr:colOff>348344</xdr:colOff>
      <xdr:row>27</xdr:row>
      <xdr:rowOff>108856</xdr:rowOff>
    </xdr:from>
    <xdr:to>
      <xdr:col>10</xdr:col>
      <xdr:colOff>32657</xdr:colOff>
      <xdr:row>32</xdr:row>
      <xdr:rowOff>21769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9778" b="89778" l="3556" r="986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1" y="6955970"/>
          <a:ext cx="1142999" cy="1142999"/>
        </a:xfrm>
        <a:prstGeom prst="rect">
          <a:avLst/>
        </a:prstGeom>
      </xdr:spPr>
    </xdr:pic>
    <xdr:clientData/>
  </xdr:twoCellAnchor>
  <xdr:twoCellAnchor editAs="oneCell">
    <xdr:from>
      <xdr:col>16</xdr:col>
      <xdr:colOff>32658</xdr:colOff>
      <xdr:row>40</xdr:row>
      <xdr:rowOff>0</xdr:rowOff>
    </xdr:from>
    <xdr:to>
      <xdr:col>17</xdr:col>
      <xdr:colOff>141515</xdr:colOff>
      <xdr:row>43</xdr:row>
      <xdr:rowOff>234042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7858" y="10014857"/>
          <a:ext cx="838200" cy="1050471"/>
        </a:xfrm>
        <a:prstGeom prst="rect">
          <a:avLst/>
        </a:prstGeom>
      </xdr:spPr>
    </xdr:pic>
    <xdr:clientData/>
  </xdr:twoCellAnchor>
  <xdr:twoCellAnchor editAs="oneCell">
    <xdr:from>
      <xdr:col>16</xdr:col>
      <xdr:colOff>261258</xdr:colOff>
      <xdr:row>35</xdr:row>
      <xdr:rowOff>140974</xdr:rowOff>
    </xdr:from>
    <xdr:to>
      <xdr:col>18</xdr:col>
      <xdr:colOff>87086</xdr:colOff>
      <xdr:row>41</xdr:row>
      <xdr:rowOff>10886</xdr:rowOff>
    </xdr:to>
    <xdr:pic>
      <xdr:nvPicPr>
        <xdr:cNvPr id="8" name="圖片 7"/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715" t="26920" r="13651" b="28889"/>
        <a:stretch/>
      </xdr:blipFill>
      <xdr:spPr>
        <a:xfrm>
          <a:off x="11386458" y="9034603"/>
          <a:ext cx="1284514" cy="1263283"/>
        </a:xfrm>
        <a:prstGeom prst="rect">
          <a:avLst/>
        </a:prstGeom>
      </xdr:spPr>
    </xdr:pic>
    <xdr:clientData/>
  </xdr:twoCellAnchor>
  <xdr:twoCellAnchor editAs="oneCell">
    <xdr:from>
      <xdr:col>16</xdr:col>
      <xdr:colOff>141514</xdr:colOff>
      <xdr:row>13</xdr:row>
      <xdr:rowOff>76200</xdr:rowOff>
    </xdr:from>
    <xdr:to>
      <xdr:col>17</xdr:col>
      <xdr:colOff>649896</xdr:colOff>
      <xdr:row>17</xdr:row>
      <xdr:rowOff>99682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381" t="25034" r="8092" b="26531"/>
        <a:stretch/>
      </xdr:blipFill>
      <xdr:spPr>
        <a:xfrm>
          <a:off x="11266714" y="3461657"/>
          <a:ext cx="1237725" cy="1112054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272144</xdr:colOff>
      <xdr:row>0</xdr:row>
      <xdr:rowOff>64935</xdr:rowOff>
    </xdr:from>
    <xdr:to>
      <xdr:col>16</xdr:col>
      <xdr:colOff>495993</xdr:colOff>
      <xdr:row>11</xdr:row>
      <xdr:rowOff>87086</xdr:rowOff>
    </xdr:to>
    <xdr:pic>
      <xdr:nvPicPr>
        <xdr:cNvPr id="41" name="圖片 40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9778" b="96889" l="2667" r="96889">
                      <a14:foregroundMark x1="60444" y1="78667" x2="60444" y2="78667"/>
                      <a14:foregroundMark x1="58222" y1="74667" x2="68444" y2="7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9973" y="64935"/>
          <a:ext cx="3141220" cy="2863322"/>
        </a:xfrm>
        <a:prstGeom prst="rect">
          <a:avLst/>
        </a:prstGeom>
      </xdr:spPr>
    </xdr:pic>
    <xdr:clientData/>
  </xdr:twoCellAnchor>
  <xdr:twoCellAnchor editAs="oneCell">
    <xdr:from>
      <xdr:col>1</xdr:col>
      <xdr:colOff>65313</xdr:colOff>
      <xdr:row>4</xdr:row>
      <xdr:rowOff>87086</xdr:rowOff>
    </xdr:from>
    <xdr:to>
      <xdr:col>3</xdr:col>
      <xdr:colOff>21770</xdr:colOff>
      <xdr:row>10</xdr:row>
      <xdr:rowOff>53068</xdr:rowOff>
    </xdr:to>
    <xdr:pic>
      <xdr:nvPicPr>
        <xdr:cNvPr id="45" name="圖片 44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0" y="1262743"/>
          <a:ext cx="1415143" cy="1381125"/>
        </a:xfrm>
        <a:prstGeom prst="rect">
          <a:avLst/>
        </a:prstGeom>
      </xdr:spPr>
    </xdr:pic>
    <xdr:clientData/>
  </xdr:twoCellAnchor>
  <xdr:twoCellAnchor editAs="oneCell">
    <xdr:from>
      <xdr:col>4</xdr:col>
      <xdr:colOff>315685</xdr:colOff>
      <xdr:row>13</xdr:row>
      <xdr:rowOff>43541</xdr:rowOff>
    </xdr:from>
    <xdr:to>
      <xdr:col>5</xdr:col>
      <xdr:colOff>402771</xdr:colOff>
      <xdr:row>18</xdr:row>
      <xdr:rowOff>95249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9735" b="89381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771" y="3428998"/>
          <a:ext cx="816429" cy="130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tabSelected="1" topLeftCell="A25" zoomScale="70" zoomScaleNormal="70" workbookViewId="0">
      <selection activeCell="N34" sqref="N34:Q34"/>
    </sheetView>
  </sheetViews>
  <sheetFormatPr defaultColWidth="9" defaultRowHeight="16.2"/>
  <cols>
    <col min="1" max="1" width="2.6640625" style="96" customWidth="1"/>
    <col min="2" max="21" width="10.6640625" style="133" customWidth="1"/>
    <col min="22" max="16384" width="9" style="96"/>
  </cols>
  <sheetData>
    <row r="1" spans="2:21" ht="30" customHeight="1" thickBot="1">
      <c r="B1" s="373"/>
      <c r="C1" s="373"/>
      <c r="D1" s="373"/>
      <c r="E1" s="373"/>
      <c r="F1" s="373"/>
      <c r="J1" s="374"/>
      <c r="K1" s="374"/>
      <c r="L1" s="374"/>
      <c r="M1" s="374"/>
      <c r="N1" s="374"/>
      <c r="O1" s="374"/>
      <c r="P1" s="374"/>
      <c r="Q1" s="134"/>
      <c r="R1" s="134"/>
      <c r="S1" s="134"/>
      <c r="T1" s="134"/>
      <c r="U1" s="135"/>
    </row>
    <row r="2" spans="2:21" s="99" customFormat="1" ht="19.95" customHeight="1">
      <c r="B2" s="375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24" t="s">
        <v>184</v>
      </c>
      <c r="S2" s="230"/>
      <c r="T2" s="230"/>
      <c r="U2" s="370"/>
    </row>
    <row r="3" spans="2:21" s="174" customFormat="1" ht="21" customHeight="1">
      <c r="B3" s="371"/>
      <c r="C3" s="366"/>
      <c r="D3" s="366"/>
      <c r="E3" s="366"/>
      <c r="F3" s="372"/>
      <c r="G3" s="372"/>
      <c r="H3" s="372"/>
      <c r="I3" s="372"/>
      <c r="J3" s="366"/>
      <c r="K3" s="366"/>
      <c r="L3" s="366"/>
      <c r="M3" s="366"/>
      <c r="N3" s="372"/>
      <c r="O3" s="372"/>
      <c r="P3" s="372"/>
      <c r="Q3" s="372"/>
      <c r="R3" s="241" t="s">
        <v>146</v>
      </c>
      <c r="S3" s="242"/>
      <c r="T3" s="242"/>
      <c r="U3" s="243"/>
    </row>
    <row r="4" spans="2:21" s="174" customFormat="1" ht="21" customHeight="1">
      <c r="B4" s="368" t="s">
        <v>210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213"/>
      <c r="O4" s="213"/>
      <c r="P4" s="213"/>
      <c r="Q4" s="213"/>
      <c r="R4" s="214" t="s">
        <v>427</v>
      </c>
      <c r="S4" s="215"/>
      <c r="T4" s="215"/>
      <c r="U4" s="216"/>
    </row>
    <row r="5" spans="2:21" s="174" customFormat="1" ht="21" customHeight="1">
      <c r="B5" s="368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225"/>
      <c r="O5" s="225"/>
      <c r="P5" s="225"/>
      <c r="Q5" s="225"/>
      <c r="R5" s="226" t="s">
        <v>343</v>
      </c>
      <c r="S5" s="227"/>
      <c r="T5" s="227"/>
      <c r="U5" s="228"/>
    </row>
    <row r="6" spans="2:21" s="174" customFormat="1" ht="21" customHeight="1">
      <c r="B6" s="368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193"/>
      <c r="O6" s="193"/>
      <c r="P6" s="193"/>
      <c r="Q6" s="193"/>
      <c r="R6" s="194" t="s">
        <v>342</v>
      </c>
      <c r="S6" s="195"/>
      <c r="T6" s="195"/>
      <c r="U6" s="196"/>
    </row>
    <row r="7" spans="2:21" s="174" customFormat="1" ht="21" customHeight="1">
      <c r="B7" s="368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202"/>
      <c r="O7" s="202"/>
      <c r="P7" s="202"/>
      <c r="Q7" s="202"/>
      <c r="R7" s="203" t="s">
        <v>143</v>
      </c>
      <c r="S7" s="198"/>
      <c r="T7" s="198"/>
      <c r="U7" s="204"/>
    </row>
    <row r="8" spans="2:21" s="174" customFormat="1" ht="21" customHeight="1">
      <c r="B8" s="362" t="s">
        <v>211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175"/>
      <c r="N8" s="366"/>
      <c r="O8" s="366"/>
      <c r="P8" s="366"/>
      <c r="Q8" s="366"/>
      <c r="R8" s="183" t="s">
        <v>107</v>
      </c>
      <c r="S8" s="182"/>
      <c r="T8" s="182"/>
      <c r="U8" s="184"/>
    </row>
    <row r="9" spans="2:21" s="108" customFormat="1" ht="12.9" customHeight="1">
      <c r="B9" s="362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176"/>
      <c r="N9" s="170"/>
      <c r="O9" s="169"/>
      <c r="P9" s="170"/>
      <c r="Q9" s="171"/>
      <c r="R9" s="138" t="s">
        <v>45</v>
      </c>
      <c r="S9" s="137">
        <f>'第一週明細 '!W44</f>
        <v>736</v>
      </c>
      <c r="T9" s="138" t="s">
        <v>9</v>
      </c>
      <c r="U9" s="141">
        <f>'第一週明細 '!W40</f>
        <v>25.2</v>
      </c>
    </row>
    <row r="10" spans="2:21" s="108" customFormat="1" ht="12.9" customHeight="1" thickBot="1">
      <c r="B10" s="364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177"/>
      <c r="N10" s="173"/>
      <c r="O10" s="172"/>
      <c r="P10" s="173"/>
      <c r="Q10" s="172"/>
      <c r="R10" s="144" t="s">
        <v>7</v>
      </c>
      <c r="S10" s="143">
        <f>'第一週明細 '!W38</f>
        <v>99.6</v>
      </c>
      <c r="T10" s="144" t="s">
        <v>11</v>
      </c>
      <c r="U10" s="146">
        <f>'第一週明細 '!W42</f>
        <v>27.7</v>
      </c>
    </row>
    <row r="11" spans="2:21" s="99" customFormat="1" ht="19.95" customHeight="1">
      <c r="B11" s="288" t="s">
        <v>183</v>
      </c>
      <c r="C11" s="289"/>
      <c r="D11" s="289"/>
      <c r="E11" s="232"/>
      <c r="F11" s="289" t="s">
        <v>185</v>
      </c>
      <c r="G11" s="289"/>
      <c r="H11" s="289"/>
      <c r="I11" s="289"/>
      <c r="J11" s="289" t="s">
        <v>188</v>
      </c>
      <c r="K11" s="289"/>
      <c r="L11" s="289"/>
      <c r="M11" s="232"/>
      <c r="N11" s="289" t="s">
        <v>189</v>
      </c>
      <c r="O11" s="289"/>
      <c r="P11" s="289"/>
      <c r="Q11" s="232"/>
      <c r="R11" s="231" t="s">
        <v>190</v>
      </c>
      <c r="S11" s="231"/>
      <c r="T11" s="231"/>
      <c r="U11" s="367"/>
    </row>
    <row r="12" spans="2:21" s="174" customFormat="1" ht="21" customHeight="1">
      <c r="B12" s="246" t="s">
        <v>55</v>
      </c>
      <c r="C12" s="240"/>
      <c r="D12" s="240"/>
      <c r="E12" s="240"/>
      <c r="F12" s="239" t="s">
        <v>91</v>
      </c>
      <c r="G12" s="240"/>
      <c r="H12" s="240"/>
      <c r="I12" s="240"/>
      <c r="J12" s="237" t="s">
        <v>55</v>
      </c>
      <c r="K12" s="236"/>
      <c r="L12" s="236"/>
      <c r="M12" s="236"/>
      <c r="N12" s="237" t="s">
        <v>90</v>
      </c>
      <c r="O12" s="236"/>
      <c r="P12" s="236"/>
      <c r="Q12" s="236"/>
      <c r="R12" s="351" t="s">
        <v>247</v>
      </c>
      <c r="S12" s="351"/>
      <c r="T12" s="351"/>
      <c r="U12" s="352"/>
    </row>
    <row r="13" spans="2:21" s="174" customFormat="1" ht="21" customHeight="1">
      <c r="B13" s="353" t="s">
        <v>397</v>
      </c>
      <c r="C13" s="354"/>
      <c r="D13" s="354"/>
      <c r="E13" s="354"/>
      <c r="F13" s="355" t="s">
        <v>398</v>
      </c>
      <c r="G13" s="311"/>
      <c r="H13" s="311"/>
      <c r="I13" s="311"/>
      <c r="J13" s="356" t="s">
        <v>307</v>
      </c>
      <c r="K13" s="357"/>
      <c r="L13" s="357"/>
      <c r="M13" s="357"/>
      <c r="N13" s="358" t="s">
        <v>308</v>
      </c>
      <c r="O13" s="359"/>
      <c r="P13" s="359"/>
      <c r="Q13" s="359"/>
      <c r="R13" s="360" t="s">
        <v>399</v>
      </c>
      <c r="S13" s="305"/>
      <c r="T13" s="305"/>
      <c r="U13" s="361"/>
    </row>
    <row r="14" spans="2:21" s="174" customFormat="1" ht="21" customHeight="1">
      <c r="B14" s="330" t="s">
        <v>420</v>
      </c>
      <c r="C14" s="331"/>
      <c r="D14" s="331"/>
      <c r="E14" s="331"/>
      <c r="F14" s="332" t="s">
        <v>304</v>
      </c>
      <c r="G14" s="333"/>
      <c r="H14" s="333"/>
      <c r="I14" s="333"/>
      <c r="J14" s="334" t="s">
        <v>352</v>
      </c>
      <c r="K14" s="335"/>
      <c r="L14" s="335"/>
      <c r="M14" s="335"/>
      <c r="N14" s="336" t="s">
        <v>246</v>
      </c>
      <c r="O14" s="337"/>
      <c r="P14" s="337"/>
      <c r="Q14" s="337"/>
      <c r="R14" s="338" t="s">
        <v>361</v>
      </c>
      <c r="S14" s="338"/>
      <c r="T14" s="338"/>
      <c r="U14" s="339"/>
    </row>
    <row r="15" spans="2:21" s="174" customFormat="1" ht="21" customHeight="1">
      <c r="B15" s="340" t="s">
        <v>360</v>
      </c>
      <c r="C15" s="341"/>
      <c r="D15" s="341"/>
      <c r="E15" s="341"/>
      <c r="F15" s="342" t="s">
        <v>345</v>
      </c>
      <c r="G15" s="343"/>
      <c r="H15" s="343"/>
      <c r="I15" s="344"/>
      <c r="J15" s="345" t="s">
        <v>353</v>
      </c>
      <c r="K15" s="346"/>
      <c r="L15" s="346"/>
      <c r="M15" s="346"/>
      <c r="N15" s="347" t="s">
        <v>359</v>
      </c>
      <c r="O15" s="348"/>
      <c r="P15" s="348"/>
      <c r="Q15" s="348"/>
      <c r="R15" s="349" t="s">
        <v>212</v>
      </c>
      <c r="S15" s="349"/>
      <c r="T15" s="349"/>
      <c r="U15" s="350"/>
    </row>
    <row r="16" spans="2:21" s="174" customFormat="1" ht="21" customHeight="1">
      <c r="B16" s="244" t="s">
        <v>144</v>
      </c>
      <c r="C16" s="202"/>
      <c r="D16" s="202"/>
      <c r="E16" s="202"/>
      <c r="F16" s="203" t="s">
        <v>143</v>
      </c>
      <c r="G16" s="198"/>
      <c r="H16" s="198"/>
      <c r="I16" s="199"/>
      <c r="J16" s="203" t="s">
        <v>144</v>
      </c>
      <c r="K16" s="198"/>
      <c r="L16" s="198"/>
      <c r="M16" s="198"/>
      <c r="N16" s="203" t="s">
        <v>143</v>
      </c>
      <c r="O16" s="198"/>
      <c r="P16" s="198"/>
      <c r="Q16" s="198"/>
      <c r="R16" s="203" t="s">
        <v>182</v>
      </c>
      <c r="S16" s="198"/>
      <c r="T16" s="198"/>
      <c r="U16" s="204"/>
    </row>
    <row r="17" spans="2:21" s="174" customFormat="1" ht="21" customHeight="1">
      <c r="B17" s="181" t="s">
        <v>151</v>
      </c>
      <c r="C17" s="182"/>
      <c r="D17" s="182"/>
      <c r="E17" s="326"/>
      <c r="F17" s="183" t="s">
        <v>124</v>
      </c>
      <c r="G17" s="182"/>
      <c r="H17" s="182"/>
      <c r="I17" s="182"/>
      <c r="J17" s="183" t="s">
        <v>166</v>
      </c>
      <c r="K17" s="182"/>
      <c r="L17" s="182"/>
      <c r="M17" s="182"/>
      <c r="N17" s="327" t="s">
        <v>409</v>
      </c>
      <c r="O17" s="328"/>
      <c r="P17" s="328"/>
      <c r="Q17" s="328"/>
      <c r="R17" s="248" t="s">
        <v>194</v>
      </c>
      <c r="S17" s="248"/>
      <c r="T17" s="248"/>
      <c r="U17" s="329"/>
    </row>
    <row r="18" spans="2:21" s="108" customFormat="1" ht="12.9" customHeight="1">
      <c r="B18" s="147" t="s">
        <v>45</v>
      </c>
      <c r="C18" s="148">
        <f>第二週明細!W12</f>
        <v>735.3</v>
      </c>
      <c r="D18" s="149" t="s">
        <v>9</v>
      </c>
      <c r="E18" s="150">
        <f>第二週明細!W8</f>
        <v>20.5</v>
      </c>
      <c r="F18" s="138" t="s">
        <v>45</v>
      </c>
      <c r="G18" s="137">
        <f>第二週明細!W20</f>
        <v>704.9</v>
      </c>
      <c r="H18" s="138" t="s">
        <v>9</v>
      </c>
      <c r="I18" s="139">
        <f>第二週明細!W16</f>
        <v>22.5</v>
      </c>
      <c r="J18" s="136" t="s">
        <v>45</v>
      </c>
      <c r="K18" s="137">
        <f>第二週明細!W28</f>
        <v>751.7</v>
      </c>
      <c r="L18" s="138" t="s">
        <v>9</v>
      </c>
      <c r="M18" s="139">
        <f>第二週明細!W24</f>
        <v>24.5</v>
      </c>
      <c r="N18" s="136" t="s">
        <v>45</v>
      </c>
      <c r="O18" s="137">
        <f>第二週明細!W36</f>
        <v>766.8</v>
      </c>
      <c r="P18" s="138" t="s">
        <v>9</v>
      </c>
      <c r="Q18" s="139">
        <f>第二週明細!W32</f>
        <v>20</v>
      </c>
      <c r="R18" s="138" t="s">
        <v>45</v>
      </c>
      <c r="S18" s="137">
        <f>第二週明細!W44</f>
        <v>739.1</v>
      </c>
      <c r="T18" s="138" t="s">
        <v>9</v>
      </c>
      <c r="U18" s="141">
        <f>第二週明細!W40</f>
        <v>23.5</v>
      </c>
    </row>
    <row r="19" spans="2:21" s="108" customFormat="1" ht="12.9" customHeight="1" thickBot="1">
      <c r="B19" s="142" t="s">
        <v>7</v>
      </c>
      <c r="C19" s="143">
        <f>第二週明細!W6</f>
        <v>112.5</v>
      </c>
      <c r="D19" s="144" t="s">
        <v>11</v>
      </c>
      <c r="E19" s="143">
        <f>第二週明細!W10</f>
        <v>25.200000000000003</v>
      </c>
      <c r="F19" s="144" t="s">
        <v>7</v>
      </c>
      <c r="G19" s="143">
        <f>第二週明細!W14</f>
        <v>98</v>
      </c>
      <c r="H19" s="144" t="s">
        <v>11</v>
      </c>
      <c r="I19" s="145">
        <f>第二週明細!W18</f>
        <v>27.6</v>
      </c>
      <c r="J19" s="142" t="s">
        <v>7</v>
      </c>
      <c r="K19" s="143">
        <f>第二週明細!W22</f>
        <v>105</v>
      </c>
      <c r="L19" s="144" t="s">
        <v>11</v>
      </c>
      <c r="M19" s="145">
        <f>第二週明細!W26</f>
        <v>27.8</v>
      </c>
      <c r="N19" s="142" t="s">
        <v>7</v>
      </c>
      <c r="O19" s="143">
        <f>第二週明細!W30</f>
        <v>120</v>
      </c>
      <c r="P19" s="144" t="s">
        <v>11</v>
      </c>
      <c r="Q19" s="145">
        <f>第二週明細!W34</f>
        <v>26.7</v>
      </c>
      <c r="R19" s="144" t="s">
        <v>7</v>
      </c>
      <c r="S19" s="143">
        <f>第二週明細!W38</f>
        <v>104</v>
      </c>
      <c r="T19" s="144" t="s">
        <v>11</v>
      </c>
      <c r="U19" s="146">
        <f>第二週明細!W42</f>
        <v>27.9</v>
      </c>
    </row>
    <row r="20" spans="2:21" s="99" customFormat="1" ht="19.95" customHeight="1">
      <c r="B20" s="323" t="s">
        <v>191</v>
      </c>
      <c r="C20" s="231"/>
      <c r="D20" s="231"/>
      <c r="E20" s="324"/>
      <c r="F20" s="231" t="s">
        <v>195</v>
      </c>
      <c r="G20" s="231"/>
      <c r="H20" s="231"/>
      <c r="I20" s="231"/>
      <c r="J20" s="290" t="s">
        <v>196</v>
      </c>
      <c r="K20" s="231"/>
      <c r="L20" s="231"/>
      <c r="M20" s="324"/>
      <c r="N20" s="289" t="s">
        <v>197</v>
      </c>
      <c r="O20" s="289"/>
      <c r="P20" s="289"/>
      <c r="Q20" s="289"/>
      <c r="R20" s="289" t="s">
        <v>198</v>
      </c>
      <c r="S20" s="289"/>
      <c r="T20" s="289"/>
      <c r="U20" s="325"/>
    </row>
    <row r="21" spans="2:21" s="174" customFormat="1" ht="21" customHeight="1">
      <c r="B21" s="246" t="s">
        <v>192</v>
      </c>
      <c r="C21" s="240"/>
      <c r="D21" s="240"/>
      <c r="E21" s="240"/>
      <c r="F21" s="237" t="s">
        <v>92</v>
      </c>
      <c r="G21" s="236"/>
      <c r="H21" s="236"/>
      <c r="I21" s="238"/>
      <c r="J21" s="237" t="s">
        <v>55</v>
      </c>
      <c r="K21" s="236"/>
      <c r="L21" s="236"/>
      <c r="M21" s="238"/>
      <c r="N21" s="239" t="s">
        <v>90</v>
      </c>
      <c r="O21" s="240"/>
      <c r="P21" s="240"/>
      <c r="Q21" s="240"/>
      <c r="R21" s="241" t="s">
        <v>258</v>
      </c>
      <c r="S21" s="242"/>
      <c r="T21" s="242"/>
      <c r="U21" s="243"/>
    </row>
    <row r="22" spans="2:21" s="174" customFormat="1" ht="21" customHeight="1">
      <c r="B22" s="304"/>
      <c r="C22" s="305"/>
      <c r="D22" s="305"/>
      <c r="E22" s="305"/>
      <c r="F22" s="306" t="s">
        <v>400</v>
      </c>
      <c r="G22" s="307"/>
      <c r="H22" s="307"/>
      <c r="I22" s="308"/>
      <c r="J22" s="210" t="s">
        <v>317</v>
      </c>
      <c r="K22" s="211"/>
      <c r="L22" s="211"/>
      <c r="M22" s="211"/>
      <c r="N22" s="309" t="s">
        <v>401</v>
      </c>
      <c r="O22" s="310"/>
      <c r="P22" s="310"/>
      <c r="Q22" s="310"/>
      <c r="R22" s="214" t="s">
        <v>426</v>
      </c>
      <c r="S22" s="311"/>
      <c r="T22" s="311"/>
      <c r="U22" s="312"/>
    </row>
    <row r="23" spans="2:21" s="174" customFormat="1" ht="21" customHeight="1">
      <c r="B23" s="313"/>
      <c r="C23" s="314"/>
      <c r="D23" s="314"/>
      <c r="E23" s="314"/>
      <c r="F23" s="315" t="s">
        <v>316</v>
      </c>
      <c r="G23" s="316"/>
      <c r="H23" s="316"/>
      <c r="I23" s="317"/>
      <c r="J23" s="318" t="s">
        <v>263</v>
      </c>
      <c r="K23" s="319"/>
      <c r="L23" s="319"/>
      <c r="M23" s="319"/>
      <c r="N23" s="320" t="s">
        <v>172</v>
      </c>
      <c r="O23" s="321"/>
      <c r="P23" s="321"/>
      <c r="Q23" s="321"/>
      <c r="R23" s="315" t="s">
        <v>251</v>
      </c>
      <c r="S23" s="316"/>
      <c r="T23" s="316"/>
      <c r="U23" s="322"/>
    </row>
    <row r="24" spans="2:21" s="174" customFormat="1" ht="21" customHeight="1">
      <c r="B24" s="291"/>
      <c r="C24" s="292"/>
      <c r="D24" s="292"/>
      <c r="E24" s="292"/>
      <c r="F24" s="293" t="s">
        <v>193</v>
      </c>
      <c r="G24" s="294"/>
      <c r="H24" s="294"/>
      <c r="I24" s="295"/>
      <c r="J24" s="296" t="s">
        <v>337</v>
      </c>
      <c r="K24" s="297"/>
      <c r="L24" s="297"/>
      <c r="M24" s="297"/>
      <c r="N24" s="298" t="s">
        <v>170</v>
      </c>
      <c r="O24" s="299"/>
      <c r="P24" s="299"/>
      <c r="Q24" s="299"/>
      <c r="R24" s="300" t="s">
        <v>417</v>
      </c>
      <c r="S24" s="301"/>
      <c r="T24" s="301"/>
      <c r="U24" s="302"/>
    </row>
    <row r="25" spans="2:21" s="174" customFormat="1" ht="21" customHeight="1">
      <c r="B25" s="197"/>
      <c r="C25" s="198"/>
      <c r="D25" s="198"/>
      <c r="E25" s="198"/>
      <c r="F25" s="303" t="s">
        <v>143</v>
      </c>
      <c r="G25" s="303"/>
      <c r="H25" s="303"/>
      <c r="I25" s="303"/>
      <c r="J25" s="303" t="s">
        <v>144</v>
      </c>
      <c r="K25" s="303"/>
      <c r="L25" s="303"/>
      <c r="M25" s="201"/>
      <c r="N25" s="203" t="s">
        <v>182</v>
      </c>
      <c r="O25" s="198"/>
      <c r="P25" s="198"/>
      <c r="Q25" s="198"/>
      <c r="R25" s="203" t="s">
        <v>144</v>
      </c>
      <c r="S25" s="198"/>
      <c r="T25" s="198"/>
      <c r="U25" s="204"/>
    </row>
    <row r="26" spans="2:21" s="174" customFormat="1" ht="21" customHeight="1">
      <c r="B26" s="246"/>
      <c r="C26" s="240"/>
      <c r="D26" s="240"/>
      <c r="E26" s="240"/>
      <c r="F26" s="248" t="s">
        <v>123</v>
      </c>
      <c r="G26" s="248"/>
      <c r="H26" s="248"/>
      <c r="I26" s="248"/>
      <c r="J26" s="248" t="s">
        <v>107</v>
      </c>
      <c r="K26" s="248"/>
      <c r="L26" s="248"/>
      <c r="M26" s="183"/>
      <c r="N26" s="183" t="s">
        <v>266</v>
      </c>
      <c r="O26" s="182"/>
      <c r="P26" s="182"/>
      <c r="Q26" s="182"/>
      <c r="R26" s="183" t="s">
        <v>249</v>
      </c>
      <c r="S26" s="182"/>
      <c r="T26" s="182"/>
      <c r="U26" s="184"/>
    </row>
    <row r="27" spans="2:21" s="108" customFormat="1" ht="12.9" customHeight="1">
      <c r="B27" s="167"/>
      <c r="C27" s="153"/>
      <c r="D27" s="154"/>
      <c r="E27" s="166"/>
      <c r="F27" s="138" t="s">
        <v>45</v>
      </c>
      <c r="G27" s="137">
        <f>第三週明細!W20</f>
        <v>715.7</v>
      </c>
      <c r="H27" s="138" t="s">
        <v>9</v>
      </c>
      <c r="I27" s="139">
        <f>第三週明細!W16</f>
        <v>20.5</v>
      </c>
      <c r="J27" s="136" t="s">
        <v>45</v>
      </c>
      <c r="K27" s="137">
        <f>第三週明細!W28</f>
        <v>718.8</v>
      </c>
      <c r="L27" s="138" t="s">
        <v>9</v>
      </c>
      <c r="M27" s="139">
        <f>第三週明細!W24</f>
        <v>24</v>
      </c>
      <c r="N27" s="136" t="s">
        <v>45</v>
      </c>
      <c r="O27" s="137">
        <f>第三週明細!W36</f>
        <v>723.4</v>
      </c>
      <c r="P27" s="138" t="s">
        <v>9</v>
      </c>
      <c r="Q27" s="139">
        <f>第三週明細!W32</f>
        <v>21</v>
      </c>
      <c r="R27" s="136" t="s">
        <v>45</v>
      </c>
      <c r="S27" s="137">
        <f>第三週明細!W44</f>
        <v>722.8</v>
      </c>
      <c r="T27" s="138" t="s">
        <v>9</v>
      </c>
      <c r="U27" s="141">
        <f>第三週明細!W40</f>
        <v>24</v>
      </c>
    </row>
    <row r="28" spans="2:21" s="108" customFormat="1" ht="12.9" customHeight="1" thickBot="1">
      <c r="B28" s="168"/>
      <c r="C28" s="155"/>
      <c r="D28" s="156"/>
      <c r="E28" s="155"/>
      <c r="F28" s="144" t="s">
        <v>7</v>
      </c>
      <c r="G28" s="143">
        <f>第三週明細!W14</f>
        <v>105.5</v>
      </c>
      <c r="H28" s="144" t="s">
        <v>11</v>
      </c>
      <c r="I28" s="145">
        <f>第三週明細!W18</f>
        <v>27.3</v>
      </c>
      <c r="J28" s="142" t="s">
        <v>7</v>
      </c>
      <c r="K28" s="143">
        <f>第三週明細!W22</f>
        <v>98</v>
      </c>
      <c r="L28" s="144" t="s">
        <v>11</v>
      </c>
      <c r="M28" s="145">
        <f>第三週明細!W26</f>
        <v>27.7</v>
      </c>
      <c r="N28" s="142" t="s">
        <v>7</v>
      </c>
      <c r="O28" s="143">
        <f>第三週明細!W30</f>
        <v>106</v>
      </c>
      <c r="P28" s="144" t="s">
        <v>11</v>
      </c>
      <c r="Q28" s="145">
        <f>第三週明細!W34</f>
        <v>27.6</v>
      </c>
      <c r="R28" s="142" t="s">
        <v>7</v>
      </c>
      <c r="S28" s="143">
        <f>第三週明細!W38</f>
        <v>99</v>
      </c>
      <c r="T28" s="144" t="s">
        <v>11</v>
      </c>
      <c r="U28" s="146">
        <f>第三週明細!W42</f>
        <v>27.7</v>
      </c>
    </row>
    <row r="29" spans="2:21" s="99" customFormat="1" ht="19.8" customHeight="1">
      <c r="B29" s="288" t="s">
        <v>199</v>
      </c>
      <c r="C29" s="289"/>
      <c r="D29" s="289"/>
      <c r="E29" s="289"/>
      <c r="F29" s="290" t="s">
        <v>200</v>
      </c>
      <c r="G29" s="231"/>
      <c r="H29" s="231"/>
      <c r="I29" s="231"/>
      <c r="J29" s="231" t="s">
        <v>201</v>
      </c>
      <c r="K29" s="231"/>
      <c r="L29" s="231"/>
      <c r="M29" s="231"/>
      <c r="N29" s="232" t="s">
        <v>202</v>
      </c>
      <c r="O29" s="233"/>
      <c r="P29" s="233"/>
      <c r="Q29" s="233"/>
      <c r="R29" s="232" t="s">
        <v>203</v>
      </c>
      <c r="S29" s="233"/>
      <c r="T29" s="233"/>
      <c r="U29" s="234"/>
    </row>
    <row r="30" spans="2:21" s="174" customFormat="1" ht="21" customHeight="1">
      <c r="B30" s="246" t="s">
        <v>55</v>
      </c>
      <c r="C30" s="240"/>
      <c r="D30" s="240"/>
      <c r="E30" s="247"/>
      <c r="F30" s="240" t="s">
        <v>176</v>
      </c>
      <c r="G30" s="240"/>
      <c r="H30" s="240"/>
      <c r="I30" s="247"/>
      <c r="J30" s="237" t="s">
        <v>55</v>
      </c>
      <c r="K30" s="236"/>
      <c r="L30" s="236"/>
      <c r="M30" s="238"/>
      <c r="N30" s="239" t="s">
        <v>90</v>
      </c>
      <c r="O30" s="240"/>
      <c r="P30" s="240"/>
      <c r="Q30" s="240"/>
      <c r="R30" s="241" t="s">
        <v>257</v>
      </c>
      <c r="S30" s="242"/>
      <c r="T30" s="242"/>
      <c r="U30" s="243"/>
    </row>
    <row r="31" spans="2:21" s="174" customFormat="1" ht="21" customHeight="1">
      <c r="B31" s="275" t="s">
        <v>367</v>
      </c>
      <c r="C31" s="276"/>
      <c r="D31" s="276"/>
      <c r="E31" s="277"/>
      <c r="F31" s="278" t="s">
        <v>402</v>
      </c>
      <c r="G31" s="278"/>
      <c r="H31" s="278"/>
      <c r="I31" s="279"/>
      <c r="J31" s="280" t="s">
        <v>403</v>
      </c>
      <c r="K31" s="281"/>
      <c r="L31" s="281"/>
      <c r="M31" s="282"/>
      <c r="N31" s="283" t="s">
        <v>379</v>
      </c>
      <c r="O31" s="284"/>
      <c r="P31" s="284"/>
      <c r="Q31" s="284"/>
      <c r="R31" s="285" t="s">
        <v>404</v>
      </c>
      <c r="S31" s="286"/>
      <c r="T31" s="286"/>
      <c r="U31" s="287"/>
    </row>
    <row r="32" spans="2:21" s="174" customFormat="1" ht="21" customHeight="1">
      <c r="B32" s="251" t="s">
        <v>318</v>
      </c>
      <c r="C32" s="252"/>
      <c r="D32" s="252"/>
      <c r="E32" s="253"/>
      <c r="F32" s="254" t="s">
        <v>373</v>
      </c>
      <c r="G32" s="254"/>
      <c r="H32" s="254"/>
      <c r="I32" s="255"/>
      <c r="J32" s="256" t="s">
        <v>253</v>
      </c>
      <c r="K32" s="257"/>
      <c r="L32" s="257"/>
      <c r="M32" s="258"/>
      <c r="N32" s="259" t="s">
        <v>254</v>
      </c>
      <c r="O32" s="260"/>
      <c r="P32" s="260"/>
      <c r="Q32" s="260"/>
      <c r="R32" s="261" t="s">
        <v>267</v>
      </c>
      <c r="S32" s="262"/>
      <c r="T32" s="262"/>
      <c r="U32" s="263"/>
    </row>
    <row r="33" spans="2:21" s="174" customFormat="1" ht="21" customHeight="1">
      <c r="B33" s="264" t="s">
        <v>368</v>
      </c>
      <c r="C33" s="265"/>
      <c r="D33" s="265"/>
      <c r="E33" s="266"/>
      <c r="F33" s="267" t="s">
        <v>374</v>
      </c>
      <c r="G33" s="267"/>
      <c r="H33" s="267"/>
      <c r="I33" s="268"/>
      <c r="J33" s="269" t="s">
        <v>321</v>
      </c>
      <c r="K33" s="269"/>
      <c r="L33" s="269"/>
      <c r="M33" s="269"/>
      <c r="N33" s="270" t="s">
        <v>320</v>
      </c>
      <c r="O33" s="271"/>
      <c r="P33" s="271"/>
      <c r="Q33" s="271"/>
      <c r="R33" s="272" t="s">
        <v>391</v>
      </c>
      <c r="S33" s="273"/>
      <c r="T33" s="273"/>
      <c r="U33" s="274"/>
    </row>
    <row r="34" spans="2:21" s="174" customFormat="1" ht="21" customHeight="1">
      <c r="B34" s="244" t="s">
        <v>143</v>
      </c>
      <c r="C34" s="202"/>
      <c r="D34" s="202"/>
      <c r="E34" s="245"/>
      <c r="F34" s="198" t="s">
        <v>144</v>
      </c>
      <c r="G34" s="198"/>
      <c r="H34" s="198"/>
      <c r="I34" s="199"/>
      <c r="J34" s="200" t="s">
        <v>143</v>
      </c>
      <c r="K34" s="200"/>
      <c r="L34" s="200"/>
      <c r="M34" s="200"/>
      <c r="N34" s="203" t="s">
        <v>334</v>
      </c>
      <c r="O34" s="198"/>
      <c r="P34" s="198"/>
      <c r="Q34" s="198"/>
      <c r="R34" s="203" t="s">
        <v>143</v>
      </c>
      <c r="S34" s="198"/>
      <c r="T34" s="198"/>
      <c r="U34" s="204"/>
    </row>
    <row r="35" spans="2:21" s="174" customFormat="1" ht="21" customHeight="1">
      <c r="B35" s="246" t="s">
        <v>255</v>
      </c>
      <c r="C35" s="240"/>
      <c r="D35" s="240"/>
      <c r="E35" s="247"/>
      <c r="F35" s="240" t="s">
        <v>378</v>
      </c>
      <c r="G35" s="240"/>
      <c r="H35" s="240"/>
      <c r="I35" s="247"/>
      <c r="J35" s="248" t="s">
        <v>123</v>
      </c>
      <c r="K35" s="248"/>
      <c r="L35" s="248"/>
      <c r="M35" s="248"/>
      <c r="N35" s="249" t="s">
        <v>410</v>
      </c>
      <c r="O35" s="250"/>
      <c r="P35" s="250"/>
      <c r="Q35" s="250"/>
      <c r="R35" s="183" t="s">
        <v>169</v>
      </c>
      <c r="S35" s="182"/>
      <c r="T35" s="182"/>
      <c r="U35" s="184"/>
    </row>
    <row r="36" spans="2:21" s="108" customFormat="1" ht="12.9" customHeight="1">
      <c r="B36" s="136" t="s">
        <v>45</v>
      </c>
      <c r="C36" s="137">
        <f>第四週明細!W12</f>
        <v>746.6</v>
      </c>
      <c r="D36" s="138" t="s">
        <v>9</v>
      </c>
      <c r="E36" s="140">
        <f>第四週明細!W8</f>
        <v>25</v>
      </c>
      <c r="F36" s="151" t="s">
        <v>45</v>
      </c>
      <c r="G36" s="137">
        <f>第四週明細!W20</f>
        <v>726.3</v>
      </c>
      <c r="H36" s="138" t="s">
        <v>9</v>
      </c>
      <c r="I36" s="140">
        <f>第四週明細!W16</f>
        <v>23.5</v>
      </c>
      <c r="J36" s="138" t="s">
        <v>45</v>
      </c>
      <c r="K36" s="137">
        <f>第四週明細!W28</f>
        <v>698.7</v>
      </c>
      <c r="L36" s="138" t="s">
        <v>9</v>
      </c>
      <c r="M36" s="140">
        <f>第四週明細!W24</f>
        <v>21.5</v>
      </c>
      <c r="N36" s="138" t="s">
        <v>45</v>
      </c>
      <c r="O36" s="137">
        <f>第四週明細!W36</f>
        <v>768.6</v>
      </c>
      <c r="P36" s="138" t="s">
        <v>9</v>
      </c>
      <c r="Q36" s="139">
        <f>第四週明細!W32</f>
        <v>21</v>
      </c>
      <c r="R36" s="138" t="s">
        <v>45</v>
      </c>
      <c r="S36" s="137">
        <f>第四週明細!W44</f>
        <v>704.1</v>
      </c>
      <c r="T36" s="138" t="s">
        <v>9</v>
      </c>
      <c r="U36" s="141">
        <f>第四週明細!W40</f>
        <v>24.5</v>
      </c>
    </row>
    <row r="37" spans="2:21" s="108" customFormat="1" ht="12.9" customHeight="1" thickBot="1">
      <c r="B37" s="142" t="s">
        <v>7</v>
      </c>
      <c r="C37" s="143">
        <f>第四週明細!W6</f>
        <v>102.5</v>
      </c>
      <c r="D37" s="144" t="s">
        <v>47</v>
      </c>
      <c r="E37" s="143">
        <f>第四週明細!W10</f>
        <v>27.9</v>
      </c>
      <c r="F37" s="152" t="s">
        <v>7</v>
      </c>
      <c r="G37" s="143">
        <f>第四週明細!W14</f>
        <v>101.5</v>
      </c>
      <c r="H37" s="144" t="s">
        <v>47</v>
      </c>
      <c r="I37" s="143">
        <f>第四週明細!W18</f>
        <v>27.2</v>
      </c>
      <c r="J37" s="144" t="s">
        <v>7</v>
      </c>
      <c r="K37" s="143">
        <f>第四週明細!W22</f>
        <v>98.5</v>
      </c>
      <c r="L37" s="144" t="s">
        <v>11</v>
      </c>
      <c r="M37" s="143">
        <f>第四週明細!W26</f>
        <v>27.8</v>
      </c>
      <c r="N37" s="144" t="s">
        <v>7</v>
      </c>
      <c r="O37" s="143">
        <f>第四週明細!W30</f>
        <v>117</v>
      </c>
      <c r="P37" s="144" t="s">
        <v>11</v>
      </c>
      <c r="Q37" s="145">
        <f>第四週明細!W34</f>
        <v>27.9</v>
      </c>
      <c r="R37" s="144" t="s">
        <v>7</v>
      </c>
      <c r="S37" s="143">
        <f>第四週明細!W38</f>
        <v>93</v>
      </c>
      <c r="T37" s="144" t="s">
        <v>11</v>
      </c>
      <c r="U37" s="146">
        <f>第四週明細!W42</f>
        <v>27.9</v>
      </c>
    </row>
    <row r="38" spans="2:21" s="99" customFormat="1" ht="19.95" customHeight="1">
      <c r="B38" s="229" t="s">
        <v>204</v>
      </c>
      <c r="C38" s="230"/>
      <c r="D38" s="230"/>
      <c r="E38" s="230"/>
      <c r="F38" s="231" t="s">
        <v>205</v>
      </c>
      <c r="G38" s="231"/>
      <c r="H38" s="231"/>
      <c r="I38" s="231"/>
      <c r="J38" s="231" t="s">
        <v>206</v>
      </c>
      <c r="K38" s="231"/>
      <c r="L38" s="231"/>
      <c r="M38" s="232"/>
      <c r="N38" s="232" t="s">
        <v>207</v>
      </c>
      <c r="O38" s="233"/>
      <c r="P38" s="233"/>
      <c r="Q38" s="233"/>
      <c r="R38" s="232" t="s">
        <v>209</v>
      </c>
      <c r="S38" s="233"/>
      <c r="T38" s="233"/>
      <c r="U38" s="234"/>
    </row>
    <row r="39" spans="2:21" s="174" customFormat="1" ht="21" customHeight="1">
      <c r="B39" s="235" t="s">
        <v>93</v>
      </c>
      <c r="C39" s="236"/>
      <c r="D39" s="236"/>
      <c r="E39" s="236"/>
      <c r="F39" s="237" t="s">
        <v>91</v>
      </c>
      <c r="G39" s="236"/>
      <c r="H39" s="236"/>
      <c r="I39" s="238"/>
      <c r="J39" s="237" t="s">
        <v>55</v>
      </c>
      <c r="K39" s="236"/>
      <c r="L39" s="236"/>
      <c r="M39" s="238"/>
      <c r="N39" s="239" t="s">
        <v>90</v>
      </c>
      <c r="O39" s="240"/>
      <c r="P39" s="240"/>
      <c r="Q39" s="240"/>
      <c r="R39" s="241" t="s">
        <v>187</v>
      </c>
      <c r="S39" s="242"/>
      <c r="T39" s="242"/>
      <c r="U39" s="243"/>
    </row>
    <row r="40" spans="2:21" s="174" customFormat="1" ht="21" customHeight="1">
      <c r="B40" s="205" t="s">
        <v>405</v>
      </c>
      <c r="C40" s="206"/>
      <c r="D40" s="206"/>
      <c r="E40" s="206"/>
      <c r="F40" s="207" t="s">
        <v>338</v>
      </c>
      <c r="G40" s="208"/>
      <c r="H40" s="208"/>
      <c r="I40" s="209"/>
      <c r="J40" s="210" t="s">
        <v>406</v>
      </c>
      <c r="K40" s="211"/>
      <c r="L40" s="211"/>
      <c r="M40" s="211"/>
      <c r="N40" s="212" t="s">
        <v>381</v>
      </c>
      <c r="O40" s="213"/>
      <c r="P40" s="213"/>
      <c r="Q40" s="213"/>
      <c r="R40" s="214" t="s">
        <v>384</v>
      </c>
      <c r="S40" s="215"/>
      <c r="T40" s="215"/>
      <c r="U40" s="216"/>
    </row>
    <row r="41" spans="2:21" s="174" customFormat="1" ht="21" customHeight="1">
      <c r="B41" s="217" t="s">
        <v>259</v>
      </c>
      <c r="C41" s="218"/>
      <c r="D41" s="218"/>
      <c r="E41" s="218"/>
      <c r="F41" s="219" t="s">
        <v>208</v>
      </c>
      <c r="G41" s="220"/>
      <c r="H41" s="220"/>
      <c r="I41" s="221"/>
      <c r="J41" s="222" t="s">
        <v>154</v>
      </c>
      <c r="K41" s="223"/>
      <c r="L41" s="223"/>
      <c r="M41" s="223"/>
      <c r="N41" s="224" t="s">
        <v>172</v>
      </c>
      <c r="O41" s="225"/>
      <c r="P41" s="225"/>
      <c r="Q41" s="225"/>
      <c r="R41" s="226" t="s">
        <v>186</v>
      </c>
      <c r="S41" s="227"/>
      <c r="T41" s="227"/>
      <c r="U41" s="228"/>
    </row>
    <row r="42" spans="2:21" s="174" customFormat="1" ht="21" customHeight="1">
      <c r="B42" s="185" t="s">
        <v>260</v>
      </c>
      <c r="C42" s="186"/>
      <c r="D42" s="186"/>
      <c r="E42" s="186"/>
      <c r="F42" s="187" t="s">
        <v>171</v>
      </c>
      <c r="G42" s="188"/>
      <c r="H42" s="188"/>
      <c r="I42" s="189"/>
      <c r="J42" s="190" t="s">
        <v>212</v>
      </c>
      <c r="K42" s="191"/>
      <c r="L42" s="191"/>
      <c r="M42" s="191"/>
      <c r="N42" s="192" t="s">
        <v>262</v>
      </c>
      <c r="O42" s="193"/>
      <c r="P42" s="193"/>
      <c r="Q42" s="193"/>
      <c r="R42" s="194" t="s">
        <v>385</v>
      </c>
      <c r="S42" s="195"/>
      <c r="T42" s="195"/>
      <c r="U42" s="196"/>
    </row>
    <row r="43" spans="2:21" s="174" customFormat="1" ht="21" customHeight="1">
      <c r="B43" s="197" t="s">
        <v>143</v>
      </c>
      <c r="C43" s="198"/>
      <c r="D43" s="198"/>
      <c r="E43" s="199"/>
      <c r="F43" s="198" t="s">
        <v>144</v>
      </c>
      <c r="G43" s="198"/>
      <c r="H43" s="198"/>
      <c r="I43" s="199"/>
      <c r="J43" s="200" t="s">
        <v>144</v>
      </c>
      <c r="K43" s="200"/>
      <c r="L43" s="200"/>
      <c r="M43" s="200"/>
      <c r="N43" s="201" t="s">
        <v>334</v>
      </c>
      <c r="O43" s="202"/>
      <c r="P43" s="202"/>
      <c r="Q43" s="202"/>
      <c r="R43" s="203" t="s">
        <v>143</v>
      </c>
      <c r="S43" s="198"/>
      <c r="T43" s="198"/>
      <c r="U43" s="204"/>
    </row>
    <row r="44" spans="2:21" s="174" customFormat="1" ht="21" customHeight="1">
      <c r="B44" s="181" t="s">
        <v>297</v>
      </c>
      <c r="C44" s="182"/>
      <c r="D44" s="182"/>
      <c r="E44" s="182"/>
      <c r="F44" s="183" t="s">
        <v>123</v>
      </c>
      <c r="G44" s="182"/>
      <c r="H44" s="182"/>
      <c r="I44" s="182"/>
      <c r="J44" s="183" t="s">
        <v>121</v>
      </c>
      <c r="K44" s="182"/>
      <c r="L44" s="182"/>
      <c r="M44" s="182"/>
      <c r="N44" s="183" t="s">
        <v>152</v>
      </c>
      <c r="O44" s="182"/>
      <c r="P44" s="182"/>
      <c r="Q44" s="182"/>
      <c r="R44" s="183" t="s">
        <v>122</v>
      </c>
      <c r="S44" s="182"/>
      <c r="T44" s="182"/>
      <c r="U44" s="184"/>
    </row>
    <row r="45" spans="2:21" s="108" customFormat="1" ht="12.9" customHeight="1">
      <c r="B45" s="136" t="s">
        <v>45</v>
      </c>
      <c r="C45" s="137">
        <f>第五週明細!W12</f>
        <v>716.4</v>
      </c>
      <c r="D45" s="138" t="s">
        <v>9</v>
      </c>
      <c r="E45" s="139">
        <f>第五週明細!W8</f>
        <v>24</v>
      </c>
      <c r="F45" s="138" t="s">
        <v>45</v>
      </c>
      <c r="G45" s="137">
        <f>第五週明細!W20</f>
        <v>718.8</v>
      </c>
      <c r="H45" s="138" t="s">
        <v>9</v>
      </c>
      <c r="I45" s="139">
        <f>第五週明細!W16</f>
        <v>24</v>
      </c>
      <c r="J45" s="136" t="s">
        <v>45</v>
      </c>
      <c r="K45" s="137">
        <f>第五週明細!W28</f>
        <v>693.9</v>
      </c>
      <c r="L45" s="138" t="s">
        <v>9</v>
      </c>
      <c r="M45" s="139">
        <f>第五週明細!W24</f>
        <v>21.5</v>
      </c>
      <c r="N45" s="136" t="s">
        <v>45</v>
      </c>
      <c r="O45" s="137">
        <f>第五週明細!W36</f>
        <v>742.4</v>
      </c>
      <c r="P45" s="138" t="s">
        <v>9</v>
      </c>
      <c r="Q45" s="139">
        <f>第五週明細!W32</f>
        <v>20</v>
      </c>
      <c r="R45" s="138" t="s">
        <v>45</v>
      </c>
      <c r="S45" s="137">
        <f>第五週明細!W44</f>
        <v>722.5</v>
      </c>
      <c r="T45" s="138" t="s">
        <v>9</v>
      </c>
      <c r="U45" s="141">
        <f>第五週明細!W40</f>
        <v>20.5</v>
      </c>
    </row>
    <row r="46" spans="2:21" s="108" customFormat="1" ht="12.9" customHeight="1" thickBot="1">
      <c r="B46" s="142" t="s">
        <v>7</v>
      </c>
      <c r="C46" s="143">
        <f>第五週明細!W6</f>
        <v>97.5</v>
      </c>
      <c r="D46" s="144" t="s">
        <v>11</v>
      </c>
      <c r="E46" s="145">
        <f>第五週明細!W10</f>
        <v>27.6</v>
      </c>
      <c r="F46" s="144" t="s">
        <v>7</v>
      </c>
      <c r="G46" s="143">
        <f>第五週明細!W14</f>
        <v>98</v>
      </c>
      <c r="H46" s="144" t="s">
        <v>11</v>
      </c>
      <c r="I46" s="145">
        <f>第五週明細!W18</f>
        <v>27.7</v>
      </c>
      <c r="J46" s="142" t="s">
        <v>7</v>
      </c>
      <c r="K46" s="143">
        <f>第五週明細!W22</f>
        <v>97.5</v>
      </c>
      <c r="L46" s="144" t="s">
        <v>11</v>
      </c>
      <c r="M46" s="145">
        <f>第五週明細!W26</f>
        <v>27.6</v>
      </c>
      <c r="N46" s="142" t="s">
        <v>7</v>
      </c>
      <c r="O46" s="143">
        <f>第五週明細!W30</f>
        <v>113</v>
      </c>
      <c r="P46" s="144" t="s">
        <v>11</v>
      </c>
      <c r="Q46" s="145">
        <f>第五週明細!W34</f>
        <v>27.6</v>
      </c>
      <c r="R46" s="144" t="s">
        <v>7</v>
      </c>
      <c r="S46" s="143">
        <f>第五週明細!W38</f>
        <v>107</v>
      </c>
      <c r="T46" s="144" t="s">
        <v>11</v>
      </c>
      <c r="U46" s="146">
        <f>第五週明細!W42</f>
        <v>27.5</v>
      </c>
    </row>
  </sheetData>
  <mergeCells count="165">
    <mergeCell ref="R2:U2"/>
    <mergeCell ref="B3:E3"/>
    <mergeCell ref="F3:I3"/>
    <mergeCell ref="J3:M3"/>
    <mergeCell ref="N3:Q3"/>
    <mergeCell ref="R3:U3"/>
    <mergeCell ref="B1:F1"/>
    <mergeCell ref="J1:M1"/>
    <mergeCell ref="N1:P1"/>
    <mergeCell ref="B2:E2"/>
    <mergeCell ref="F2:I2"/>
    <mergeCell ref="J2:M2"/>
    <mergeCell ref="N2:Q2"/>
    <mergeCell ref="B8:L10"/>
    <mergeCell ref="N8:Q8"/>
    <mergeCell ref="R8:U8"/>
    <mergeCell ref="B11:E11"/>
    <mergeCell ref="F11:I11"/>
    <mergeCell ref="J11:M11"/>
    <mergeCell ref="N11:Q11"/>
    <mergeCell ref="R11:U11"/>
    <mergeCell ref="B4:M7"/>
    <mergeCell ref="N4:Q4"/>
    <mergeCell ref="R4:U4"/>
    <mergeCell ref="N5:Q5"/>
    <mergeCell ref="R5:U5"/>
    <mergeCell ref="N6:Q6"/>
    <mergeCell ref="R6:U6"/>
    <mergeCell ref="N7:Q7"/>
    <mergeCell ref="R7:U7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zoomScale="70" zoomScaleNormal="70" workbookViewId="0">
      <selection activeCell="R5" sqref="R5:U5"/>
    </sheetView>
  </sheetViews>
  <sheetFormatPr defaultColWidth="9" defaultRowHeight="16.2"/>
  <cols>
    <col min="1" max="1" width="2.6640625" style="96" customWidth="1"/>
    <col min="2" max="21" width="10.6640625" style="133" customWidth="1"/>
    <col min="22" max="16384" width="9" style="96"/>
  </cols>
  <sheetData>
    <row r="1" spans="2:21" ht="30" customHeight="1" thickBot="1">
      <c r="B1" s="373"/>
      <c r="C1" s="373"/>
      <c r="D1" s="373"/>
      <c r="E1" s="373"/>
      <c r="F1" s="373"/>
      <c r="J1" s="374"/>
      <c r="K1" s="374"/>
      <c r="L1" s="374"/>
      <c r="M1" s="374"/>
      <c r="N1" s="374"/>
      <c r="O1" s="374"/>
      <c r="P1" s="374"/>
      <c r="Q1" s="134"/>
      <c r="R1" s="134"/>
      <c r="S1" s="134"/>
      <c r="T1" s="134"/>
      <c r="U1" s="135"/>
    </row>
    <row r="2" spans="2:21" s="99" customFormat="1" ht="19.95" customHeight="1">
      <c r="B2" s="375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24" t="s">
        <v>184</v>
      </c>
      <c r="S2" s="230"/>
      <c r="T2" s="230"/>
      <c r="U2" s="370"/>
    </row>
    <row r="3" spans="2:21" s="174" customFormat="1" ht="21" customHeight="1">
      <c r="B3" s="371"/>
      <c r="C3" s="366"/>
      <c r="D3" s="366"/>
      <c r="E3" s="366"/>
      <c r="F3" s="372"/>
      <c r="G3" s="372"/>
      <c r="H3" s="372"/>
      <c r="I3" s="372"/>
      <c r="J3" s="366"/>
      <c r="K3" s="366"/>
      <c r="L3" s="366"/>
      <c r="M3" s="366"/>
      <c r="N3" s="372"/>
      <c r="O3" s="372"/>
      <c r="P3" s="372"/>
      <c r="Q3" s="372"/>
      <c r="R3" s="241" t="s">
        <v>146</v>
      </c>
      <c r="S3" s="242"/>
      <c r="T3" s="242"/>
      <c r="U3" s="243"/>
    </row>
    <row r="4" spans="2:21" s="174" customFormat="1" ht="21" customHeight="1">
      <c r="B4" s="368" t="s">
        <v>210</v>
      </c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213"/>
      <c r="O4" s="213"/>
      <c r="P4" s="213"/>
      <c r="Q4" s="213"/>
      <c r="R4" s="214" t="s">
        <v>427</v>
      </c>
      <c r="S4" s="215"/>
      <c r="T4" s="215"/>
      <c r="U4" s="216"/>
    </row>
    <row r="5" spans="2:21" s="174" customFormat="1" ht="21" customHeight="1">
      <c r="B5" s="368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225"/>
      <c r="O5" s="225"/>
      <c r="P5" s="225"/>
      <c r="Q5" s="225"/>
      <c r="R5" s="226" t="s">
        <v>343</v>
      </c>
      <c r="S5" s="227"/>
      <c r="T5" s="227"/>
      <c r="U5" s="228"/>
    </row>
    <row r="6" spans="2:21" s="174" customFormat="1" ht="21" customHeight="1">
      <c r="B6" s="368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193"/>
      <c r="O6" s="193"/>
      <c r="P6" s="193"/>
      <c r="Q6" s="193"/>
      <c r="R6" s="194" t="s">
        <v>342</v>
      </c>
      <c r="S6" s="195"/>
      <c r="T6" s="195"/>
      <c r="U6" s="196"/>
    </row>
    <row r="7" spans="2:21" s="174" customFormat="1" ht="21" customHeight="1">
      <c r="B7" s="368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202"/>
      <c r="O7" s="202"/>
      <c r="P7" s="202"/>
      <c r="Q7" s="202"/>
      <c r="R7" s="203" t="s">
        <v>143</v>
      </c>
      <c r="S7" s="198"/>
      <c r="T7" s="198"/>
      <c r="U7" s="204"/>
    </row>
    <row r="8" spans="2:21" s="174" customFormat="1" ht="21" customHeight="1">
      <c r="B8" s="362" t="s">
        <v>211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175"/>
      <c r="N8" s="366"/>
      <c r="O8" s="366"/>
      <c r="P8" s="366"/>
      <c r="Q8" s="366"/>
      <c r="R8" s="183" t="s">
        <v>107</v>
      </c>
      <c r="S8" s="182"/>
      <c r="T8" s="182"/>
      <c r="U8" s="184"/>
    </row>
    <row r="9" spans="2:21" s="108" customFormat="1" ht="12.9" customHeight="1">
      <c r="B9" s="362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176"/>
      <c r="N9" s="170"/>
      <c r="O9" s="169"/>
      <c r="P9" s="170"/>
      <c r="Q9" s="171"/>
      <c r="R9" s="138" t="s">
        <v>45</v>
      </c>
      <c r="S9" s="137">
        <f>'第一週明細 '!W44</f>
        <v>736</v>
      </c>
      <c r="T9" s="138" t="s">
        <v>9</v>
      </c>
      <c r="U9" s="141">
        <f>'第一週明細 '!W40</f>
        <v>25.2</v>
      </c>
    </row>
    <row r="10" spans="2:21" s="108" customFormat="1" ht="12.9" customHeight="1" thickBot="1">
      <c r="B10" s="364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177"/>
      <c r="N10" s="173"/>
      <c r="O10" s="172"/>
      <c r="P10" s="173"/>
      <c r="Q10" s="172"/>
      <c r="R10" s="144" t="s">
        <v>7</v>
      </c>
      <c r="S10" s="143">
        <f>'第一週明細 '!W38</f>
        <v>99.6</v>
      </c>
      <c r="T10" s="144" t="s">
        <v>11</v>
      </c>
      <c r="U10" s="146">
        <f>'第一週明細 '!W42</f>
        <v>27.7</v>
      </c>
    </row>
    <row r="11" spans="2:21" s="99" customFormat="1" ht="19.95" customHeight="1">
      <c r="B11" s="288" t="s">
        <v>183</v>
      </c>
      <c r="C11" s="289"/>
      <c r="D11" s="289"/>
      <c r="E11" s="232"/>
      <c r="F11" s="289" t="s">
        <v>185</v>
      </c>
      <c r="G11" s="289"/>
      <c r="H11" s="289"/>
      <c r="I11" s="289"/>
      <c r="J11" s="289" t="s">
        <v>188</v>
      </c>
      <c r="K11" s="289"/>
      <c r="L11" s="289"/>
      <c r="M11" s="232"/>
      <c r="N11" s="289" t="s">
        <v>189</v>
      </c>
      <c r="O11" s="289"/>
      <c r="P11" s="289"/>
      <c r="Q11" s="232"/>
      <c r="R11" s="231" t="s">
        <v>190</v>
      </c>
      <c r="S11" s="231"/>
      <c r="T11" s="231"/>
      <c r="U11" s="367"/>
    </row>
    <row r="12" spans="2:21" s="174" customFormat="1" ht="21" customHeight="1">
      <c r="B12" s="246" t="s">
        <v>167</v>
      </c>
      <c r="C12" s="240"/>
      <c r="D12" s="240"/>
      <c r="E12" s="240"/>
      <c r="F12" s="239" t="s">
        <v>91</v>
      </c>
      <c r="G12" s="240"/>
      <c r="H12" s="240"/>
      <c r="I12" s="240"/>
      <c r="J12" s="237" t="s">
        <v>168</v>
      </c>
      <c r="K12" s="236"/>
      <c r="L12" s="236"/>
      <c r="M12" s="236"/>
      <c r="N12" s="237" t="s">
        <v>90</v>
      </c>
      <c r="O12" s="236"/>
      <c r="P12" s="236"/>
      <c r="Q12" s="236"/>
      <c r="R12" s="351" t="s">
        <v>247</v>
      </c>
      <c r="S12" s="351"/>
      <c r="T12" s="351"/>
      <c r="U12" s="352"/>
    </row>
    <row r="13" spans="2:21" s="174" customFormat="1" ht="21" customHeight="1">
      <c r="B13" s="353" t="s">
        <v>397</v>
      </c>
      <c r="C13" s="354"/>
      <c r="D13" s="354"/>
      <c r="E13" s="354"/>
      <c r="F13" s="355" t="s">
        <v>398</v>
      </c>
      <c r="G13" s="311"/>
      <c r="H13" s="311"/>
      <c r="I13" s="311"/>
      <c r="J13" s="356" t="s">
        <v>307</v>
      </c>
      <c r="K13" s="357"/>
      <c r="L13" s="357"/>
      <c r="M13" s="357"/>
      <c r="N13" s="358" t="s">
        <v>308</v>
      </c>
      <c r="O13" s="359"/>
      <c r="P13" s="359"/>
      <c r="Q13" s="359"/>
      <c r="R13" s="360" t="s">
        <v>399</v>
      </c>
      <c r="S13" s="305"/>
      <c r="T13" s="305"/>
      <c r="U13" s="361"/>
    </row>
    <row r="14" spans="2:21" s="174" customFormat="1" ht="21" customHeight="1">
      <c r="B14" s="330" t="s">
        <v>420</v>
      </c>
      <c r="C14" s="331"/>
      <c r="D14" s="331"/>
      <c r="E14" s="331"/>
      <c r="F14" s="332" t="s">
        <v>304</v>
      </c>
      <c r="G14" s="333"/>
      <c r="H14" s="333"/>
      <c r="I14" s="333"/>
      <c r="J14" s="334" t="s">
        <v>352</v>
      </c>
      <c r="K14" s="335"/>
      <c r="L14" s="335"/>
      <c r="M14" s="335"/>
      <c r="N14" s="336" t="s">
        <v>246</v>
      </c>
      <c r="O14" s="337"/>
      <c r="P14" s="337"/>
      <c r="Q14" s="337"/>
      <c r="R14" s="338" t="s">
        <v>361</v>
      </c>
      <c r="S14" s="338"/>
      <c r="T14" s="338"/>
      <c r="U14" s="339"/>
    </row>
    <row r="15" spans="2:21" s="174" customFormat="1" ht="21" customHeight="1">
      <c r="B15" s="340" t="s">
        <v>360</v>
      </c>
      <c r="C15" s="341"/>
      <c r="D15" s="341"/>
      <c r="E15" s="341"/>
      <c r="F15" s="342" t="s">
        <v>345</v>
      </c>
      <c r="G15" s="343"/>
      <c r="H15" s="343"/>
      <c r="I15" s="344"/>
      <c r="J15" s="345" t="s">
        <v>353</v>
      </c>
      <c r="K15" s="346"/>
      <c r="L15" s="346"/>
      <c r="M15" s="346"/>
      <c r="N15" s="347" t="s">
        <v>359</v>
      </c>
      <c r="O15" s="348"/>
      <c r="P15" s="348"/>
      <c r="Q15" s="348"/>
      <c r="R15" s="349" t="s">
        <v>362</v>
      </c>
      <c r="S15" s="349"/>
      <c r="T15" s="349"/>
      <c r="U15" s="350"/>
    </row>
    <row r="16" spans="2:21" s="174" customFormat="1" ht="21" customHeight="1">
      <c r="B16" s="244" t="s">
        <v>145</v>
      </c>
      <c r="C16" s="202"/>
      <c r="D16" s="202"/>
      <c r="E16" s="202"/>
      <c r="F16" s="203" t="s">
        <v>153</v>
      </c>
      <c r="G16" s="198"/>
      <c r="H16" s="198"/>
      <c r="I16" s="199"/>
      <c r="J16" s="203" t="s">
        <v>145</v>
      </c>
      <c r="K16" s="198"/>
      <c r="L16" s="198"/>
      <c r="M16" s="198"/>
      <c r="N16" s="203" t="s">
        <v>264</v>
      </c>
      <c r="O16" s="198"/>
      <c r="P16" s="198"/>
      <c r="Q16" s="198"/>
      <c r="R16" s="203" t="s">
        <v>265</v>
      </c>
      <c r="S16" s="198"/>
      <c r="T16" s="198"/>
      <c r="U16" s="204"/>
    </row>
    <row r="17" spans="2:21" s="174" customFormat="1" ht="21" customHeight="1">
      <c r="B17" s="181" t="s">
        <v>151</v>
      </c>
      <c r="C17" s="182"/>
      <c r="D17" s="182"/>
      <c r="E17" s="326"/>
      <c r="F17" s="183" t="s">
        <v>124</v>
      </c>
      <c r="G17" s="182"/>
      <c r="H17" s="182"/>
      <c r="I17" s="182"/>
      <c r="J17" s="183" t="s">
        <v>166</v>
      </c>
      <c r="K17" s="182"/>
      <c r="L17" s="182"/>
      <c r="M17" s="182"/>
      <c r="N17" s="327" t="s">
        <v>409</v>
      </c>
      <c r="O17" s="328"/>
      <c r="P17" s="328"/>
      <c r="Q17" s="328"/>
      <c r="R17" s="248" t="s">
        <v>194</v>
      </c>
      <c r="S17" s="248"/>
      <c r="T17" s="248"/>
      <c r="U17" s="329"/>
    </row>
    <row r="18" spans="2:21" s="108" customFormat="1" ht="12.9" customHeight="1">
      <c r="B18" s="147" t="s">
        <v>68</v>
      </c>
      <c r="C18" s="148">
        <f>第二週明細!W12</f>
        <v>735.3</v>
      </c>
      <c r="D18" s="149" t="s">
        <v>9</v>
      </c>
      <c r="E18" s="150">
        <f>第二週明細!W8</f>
        <v>20.5</v>
      </c>
      <c r="F18" s="138" t="s">
        <v>45</v>
      </c>
      <c r="G18" s="137">
        <f>第二週明細!W20</f>
        <v>704.9</v>
      </c>
      <c r="H18" s="138" t="s">
        <v>9</v>
      </c>
      <c r="I18" s="139">
        <f>第二週明細!W16</f>
        <v>22.5</v>
      </c>
      <c r="J18" s="136" t="s">
        <v>45</v>
      </c>
      <c r="K18" s="137">
        <f>第二週明細!W28</f>
        <v>751.7</v>
      </c>
      <c r="L18" s="138" t="s">
        <v>9</v>
      </c>
      <c r="M18" s="139">
        <f>第二週明細!W24</f>
        <v>24.5</v>
      </c>
      <c r="N18" s="136" t="s">
        <v>45</v>
      </c>
      <c r="O18" s="137">
        <f>第二週明細!W36</f>
        <v>766.8</v>
      </c>
      <c r="P18" s="138" t="s">
        <v>9</v>
      </c>
      <c r="Q18" s="139">
        <f>第二週明細!W32</f>
        <v>20</v>
      </c>
      <c r="R18" s="138" t="s">
        <v>45</v>
      </c>
      <c r="S18" s="137">
        <f>第二週明細!W44</f>
        <v>739.1</v>
      </c>
      <c r="T18" s="138" t="s">
        <v>9</v>
      </c>
      <c r="U18" s="141">
        <f>第二週明細!W40</f>
        <v>23.5</v>
      </c>
    </row>
    <row r="19" spans="2:21" s="108" customFormat="1" ht="12.9" customHeight="1" thickBot="1">
      <c r="B19" s="142" t="s">
        <v>7</v>
      </c>
      <c r="C19" s="143">
        <f>第二週明細!W6</f>
        <v>112.5</v>
      </c>
      <c r="D19" s="144" t="s">
        <v>11</v>
      </c>
      <c r="E19" s="143">
        <f>第二週明細!W10</f>
        <v>25.200000000000003</v>
      </c>
      <c r="F19" s="144" t="s">
        <v>7</v>
      </c>
      <c r="G19" s="143">
        <f>第二週明細!W14</f>
        <v>98</v>
      </c>
      <c r="H19" s="144" t="s">
        <v>11</v>
      </c>
      <c r="I19" s="145">
        <f>第二週明細!W18</f>
        <v>27.6</v>
      </c>
      <c r="J19" s="142" t="s">
        <v>7</v>
      </c>
      <c r="K19" s="143">
        <f>第二週明細!W22</f>
        <v>105</v>
      </c>
      <c r="L19" s="144" t="s">
        <v>11</v>
      </c>
      <c r="M19" s="145">
        <f>第二週明細!W26</f>
        <v>27.8</v>
      </c>
      <c r="N19" s="142" t="s">
        <v>7</v>
      </c>
      <c r="O19" s="143">
        <f>第二週明細!W30</f>
        <v>120</v>
      </c>
      <c r="P19" s="144" t="s">
        <v>11</v>
      </c>
      <c r="Q19" s="145">
        <f>第二週明細!W34</f>
        <v>26.7</v>
      </c>
      <c r="R19" s="144" t="s">
        <v>7</v>
      </c>
      <c r="S19" s="143">
        <f>第二週明細!W38</f>
        <v>104</v>
      </c>
      <c r="T19" s="144" t="s">
        <v>11</v>
      </c>
      <c r="U19" s="146">
        <f>第二週明細!W42</f>
        <v>27.9</v>
      </c>
    </row>
    <row r="20" spans="2:21" s="99" customFormat="1" ht="19.95" customHeight="1">
      <c r="B20" s="323" t="s">
        <v>191</v>
      </c>
      <c r="C20" s="231"/>
      <c r="D20" s="231"/>
      <c r="E20" s="324"/>
      <c r="F20" s="231" t="s">
        <v>195</v>
      </c>
      <c r="G20" s="231"/>
      <c r="H20" s="231"/>
      <c r="I20" s="231"/>
      <c r="J20" s="290" t="s">
        <v>196</v>
      </c>
      <c r="K20" s="231"/>
      <c r="L20" s="231"/>
      <c r="M20" s="324"/>
      <c r="N20" s="289" t="s">
        <v>197</v>
      </c>
      <c r="O20" s="289"/>
      <c r="P20" s="289"/>
      <c r="Q20" s="289"/>
      <c r="R20" s="289" t="s">
        <v>198</v>
      </c>
      <c r="S20" s="289"/>
      <c r="T20" s="289"/>
      <c r="U20" s="325"/>
    </row>
    <row r="21" spans="2:21" s="174" customFormat="1" ht="21" customHeight="1">
      <c r="B21" s="246" t="s">
        <v>192</v>
      </c>
      <c r="C21" s="240"/>
      <c r="D21" s="240"/>
      <c r="E21" s="240"/>
      <c r="F21" s="237" t="s">
        <v>92</v>
      </c>
      <c r="G21" s="236"/>
      <c r="H21" s="236"/>
      <c r="I21" s="238"/>
      <c r="J21" s="237" t="s">
        <v>55</v>
      </c>
      <c r="K21" s="236"/>
      <c r="L21" s="236"/>
      <c r="M21" s="238"/>
      <c r="N21" s="239" t="s">
        <v>396</v>
      </c>
      <c r="O21" s="240"/>
      <c r="P21" s="240"/>
      <c r="Q21" s="240"/>
      <c r="R21" s="241" t="s">
        <v>258</v>
      </c>
      <c r="S21" s="242"/>
      <c r="T21" s="242"/>
      <c r="U21" s="243"/>
    </row>
    <row r="22" spans="2:21" s="174" customFormat="1" ht="21" customHeight="1">
      <c r="B22" s="304"/>
      <c r="C22" s="305"/>
      <c r="D22" s="305"/>
      <c r="E22" s="305"/>
      <c r="F22" s="306" t="s">
        <v>400</v>
      </c>
      <c r="G22" s="307"/>
      <c r="H22" s="307"/>
      <c r="I22" s="308"/>
      <c r="J22" s="210" t="s">
        <v>317</v>
      </c>
      <c r="K22" s="211"/>
      <c r="L22" s="211"/>
      <c r="M22" s="211"/>
      <c r="N22" s="309" t="s">
        <v>401</v>
      </c>
      <c r="O22" s="310"/>
      <c r="P22" s="310"/>
      <c r="Q22" s="310"/>
      <c r="R22" s="214" t="s">
        <v>426</v>
      </c>
      <c r="S22" s="311"/>
      <c r="T22" s="311"/>
      <c r="U22" s="312"/>
    </row>
    <row r="23" spans="2:21" s="174" customFormat="1" ht="21" customHeight="1">
      <c r="B23" s="313"/>
      <c r="C23" s="314"/>
      <c r="D23" s="314"/>
      <c r="E23" s="314"/>
      <c r="F23" s="315" t="s">
        <v>316</v>
      </c>
      <c r="G23" s="316"/>
      <c r="H23" s="316"/>
      <c r="I23" s="317"/>
      <c r="J23" s="318" t="s">
        <v>263</v>
      </c>
      <c r="K23" s="319"/>
      <c r="L23" s="319"/>
      <c r="M23" s="319"/>
      <c r="N23" s="320" t="s">
        <v>172</v>
      </c>
      <c r="O23" s="321"/>
      <c r="P23" s="321"/>
      <c r="Q23" s="321"/>
      <c r="R23" s="315" t="s">
        <v>251</v>
      </c>
      <c r="S23" s="316"/>
      <c r="T23" s="316"/>
      <c r="U23" s="322"/>
    </row>
    <row r="24" spans="2:21" s="174" customFormat="1" ht="21" customHeight="1">
      <c r="B24" s="291"/>
      <c r="C24" s="292"/>
      <c r="D24" s="292"/>
      <c r="E24" s="292"/>
      <c r="F24" s="293" t="s">
        <v>193</v>
      </c>
      <c r="G24" s="294"/>
      <c r="H24" s="294"/>
      <c r="I24" s="295"/>
      <c r="J24" s="296" t="s">
        <v>337</v>
      </c>
      <c r="K24" s="297"/>
      <c r="L24" s="297"/>
      <c r="M24" s="297"/>
      <c r="N24" s="298" t="s">
        <v>170</v>
      </c>
      <c r="O24" s="299"/>
      <c r="P24" s="299"/>
      <c r="Q24" s="299"/>
      <c r="R24" s="300" t="s">
        <v>417</v>
      </c>
      <c r="S24" s="301"/>
      <c r="T24" s="301"/>
      <c r="U24" s="302"/>
    </row>
    <row r="25" spans="2:21" s="174" customFormat="1" ht="21" customHeight="1">
      <c r="B25" s="197"/>
      <c r="C25" s="198"/>
      <c r="D25" s="198"/>
      <c r="E25" s="198"/>
      <c r="F25" s="303" t="s">
        <v>143</v>
      </c>
      <c r="G25" s="303"/>
      <c r="H25" s="303"/>
      <c r="I25" s="303"/>
      <c r="J25" s="303" t="s">
        <v>144</v>
      </c>
      <c r="K25" s="303"/>
      <c r="L25" s="303"/>
      <c r="M25" s="201"/>
      <c r="N25" s="203" t="s">
        <v>182</v>
      </c>
      <c r="O25" s="198"/>
      <c r="P25" s="198"/>
      <c r="Q25" s="198"/>
      <c r="R25" s="203" t="s">
        <v>394</v>
      </c>
      <c r="S25" s="198"/>
      <c r="T25" s="198"/>
      <c r="U25" s="204"/>
    </row>
    <row r="26" spans="2:21" s="174" customFormat="1" ht="21" customHeight="1">
      <c r="B26" s="246"/>
      <c r="C26" s="240"/>
      <c r="D26" s="240"/>
      <c r="E26" s="240"/>
      <c r="F26" s="248" t="s">
        <v>248</v>
      </c>
      <c r="G26" s="248"/>
      <c r="H26" s="248"/>
      <c r="I26" s="248"/>
      <c r="J26" s="248" t="s">
        <v>250</v>
      </c>
      <c r="K26" s="248"/>
      <c r="L26" s="248"/>
      <c r="M26" s="183"/>
      <c r="N26" s="183" t="s">
        <v>266</v>
      </c>
      <c r="O26" s="182"/>
      <c r="P26" s="182"/>
      <c r="Q26" s="182"/>
      <c r="R26" s="183" t="s">
        <v>249</v>
      </c>
      <c r="S26" s="182"/>
      <c r="T26" s="182"/>
      <c r="U26" s="184"/>
    </row>
    <row r="27" spans="2:21" s="108" customFormat="1" ht="12.9" customHeight="1">
      <c r="B27" s="167"/>
      <c r="C27" s="153"/>
      <c r="D27" s="154"/>
      <c r="E27" s="166"/>
      <c r="F27" s="138" t="s">
        <v>45</v>
      </c>
      <c r="G27" s="137">
        <f>第三週明細!W20</f>
        <v>715.7</v>
      </c>
      <c r="H27" s="138" t="s">
        <v>9</v>
      </c>
      <c r="I27" s="139">
        <f>第三週明細!W16</f>
        <v>20.5</v>
      </c>
      <c r="J27" s="136" t="s">
        <v>45</v>
      </c>
      <c r="K27" s="137">
        <f>第三週明細!W28</f>
        <v>718.8</v>
      </c>
      <c r="L27" s="138" t="s">
        <v>9</v>
      </c>
      <c r="M27" s="139">
        <f>第三週明細!W24</f>
        <v>24</v>
      </c>
      <c r="N27" s="136" t="s">
        <v>45</v>
      </c>
      <c r="O27" s="137">
        <f>第三週明細!W36</f>
        <v>723.4</v>
      </c>
      <c r="P27" s="138" t="s">
        <v>9</v>
      </c>
      <c r="Q27" s="139">
        <f>第三週明細!W32</f>
        <v>21</v>
      </c>
      <c r="R27" s="136" t="s">
        <v>45</v>
      </c>
      <c r="S27" s="137">
        <f>第三週明細!W44</f>
        <v>722.8</v>
      </c>
      <c r="T27" s="138" t="s">
        <v>9</v>
      </c>
      <c r="U27" s="141">
        <f>第三週明細!W40</f>
        <v>24</v>
      </c>
    </row>
    <row r="28" spans="2:21" s="108" customFormat="1" ht="12.9" customHeight="1" thickBot="1">
      <c r="B28" s="168"/>
      <c r="C28" s="155"/>
      <c r="D28" s="156"/>
      <c r="E28" s="155"/>
      <c r="F28" s="144" t="s">
        <v>7</v>
      </c>
      <c r="G28" s="143">
        <f>第三週明細!W14</f>
        <v>105.5</v>
      </c>
      <c r="H28" s="144" t="s">
        <v>11</v>
      </c>
      <c r="I28" s="145">
        <f>第三週明細!W18</f>
        <v>27.3</v>
      </c>
      <c r="J28" s="142" t="s">
        <v>7</v>
      </c>
      <c r="K28" s="143">
        <f>第三週明細!W22</f>
        <v>98</v>
      </c>
      <c r="L28" s="144" t="s">
        <v>11</v>
      </c>
      <c r="M28" s="145">
        <f>第三週明細!W26</f>
        <v>27.7</v>
      </c>
      <c r="N28" s="142" t="s">
        <v>7</v>
      </c>
      <c r="O28" s="143">
        <f>第三週明細!W30</f>
        <v>106</v>
      </c>
      <c r="P28" s="144" t="s">
        <v>11</v>
      </c>
      <c r="Q28" s="145">
        <f>第三週明細!W34</f>
        <v>27.6</v>
      </c>
      <c r="R28" s="142" t="s">
        <v>7</v>
      </c>
      <c r="S28" s="143">
        <f>第三週明細!W38</f>
        <v>99</v>
      </c>
      <c r="T28" s="144" t="s">
        <v>11</v>
      </c>
      <c r="U28" s="146">
        <f>第三週明細!W42</f>
        <v>27.7</v>
      </c>
    </row>
    <row r="29" spans="2:21" s="99" customFormat="1" ht="19.8" customHeight="1">
      <c r="B29" s="288" t="s">
        <v>199</v>
      </c>
      <c r="C29" s="289"/>
      <c r="D29" s="289"/>
      <c r="E29" s="289"/>
      <c r="F29" s="290" t="s">
        <v>200</v>
      </c>
      <c r="G29" s="231"/>
      <c r="H29" s="231"/>
      <c r="I29" s="231"/>
      <c r="J29" s="231" t="s">
        <v>201</v>
      </c>
      <c r="K29" s="231"/>
      <c r="L29" s="231"/>
      <c r="M29" s="231"/>
      <c r="N29" s="232" t="s">
        <v>202</v>
      </c>
      <c r="O29" s="233"/>
      <c r="P29" s="233"/>
      <c r="Q29" s="233"/>
      <c r="R29" s="232" t="s">
        <v>203</v>
      </c>
      <c r="S29" s="233"/>
      <c r="T29" s="233"/>
      <c r="U29" s="234"/>
    </row>
    <row r="30" spans="2:21" s="174" customFormat="1" ht="21" customHeight="1">
      <c r="B30" s="246" t="s">
        <v>84</v>
      </c>
      <c r="C30" s="240"/>
      <c r="D30" s="240"/>
      <c r="E30" s="247"/>
      <c r="F30" s="240" t="s">
        <v>176</v>
      </c>
      <c r="G30" s="240"/>
      <c r="H30" s="240"/>
      <c r="I30" s="247"/>
      <c r="J30" s="237" t="s">
        <v>55</v>
      </c>
      <c r="K30" s="236"/>
      <c r="L30" s="236"/>
      <c r="M30" s="238"/>
      <c r="N30" s="239" t="s">
        <v>396</v>
      </c>
      <c r="O30" s="240"/>
      <c r="P30" s="240"/>
      <c r="Q30" s="240"/>
      <c r="R30" s="241" t="s">
        <v>257</v>
      </c>
      <c r="S30" s="242"/>
      <c r="T30" s="242"/>
      <c r="U30" s="243"/>
    </row>
    <row r="31" spans="2:21" s="174" customFormat="1" ht="21" customHeight="1">
      <c r="B31" s="275" t="s">
        <v>367</v>
      </c>
      <c r="C31" s="276"/>
      <c r="D31" s="276"/>
      <c r="E31" s="277"/>
      <c r="F31" s="278" t="s">
        <v>402</v>
      </c>
      <c r="G31" s="278"/>
      <c r="H31" s="278"/>
      <c r="I31" s="279"/>
      <c r="J31" s="280" t="s">
        <v>403</v>
      </c>
      <c r="K31" s="281"/>
      <c r="L31" s="281"/>
      <c r="M31" s="282"/>
      <c r="N31" s="283" t="s">
        <v>379</v>
      </c>
      <c r="O31" s="284"/>
      <c r="P31" s="284"/>
      <c r="Q31" s="284"/>
      <c r="R31" s="285" t="s">
        <v>404</v>
      </c>
      <c r="S31" s="286"/>
      <c r="T31" s="286"/>
      <c r="U31" s="287"/>
    </row>
    <row r="32" spans="2:21" s="174" customFormat="1" ht="21" customHeight="1">
      <c r="B32" s="251" t="s">
        <v>318</v>
      </c>
      <c r="C32" s="252"/>
      <c r="D32" s="252"/>
      <c r="E32" s="253"/>
      <c r="F32" s="254" t="s">
        <v>373</v>
      </c>
      <c r="G32" s="254"/>
      <c r="H32" s="254"/>
      <c r="I32" s="255"/>
      <c r="J32" s="256" t="s">
        <v>253</v>
      </c>
      <c r="K32" s="257"/>
      <c r="L32" s="257"/>
      <c r="M32" s="258"/>
      <c r="N32" s="259" t="s">
        <v>254</v>
      </c>
      <c r="O32" s="260"/>
      <c r="P32" s="260"/>
      <c r="Q32" s="260"/>
      <c r="R32" s="261" t="s">
        <v>267</v>
      </c>
      <c r="S32" s="262"/>
      <c r="T32" s="262"/>
      <c r="U32" s="263"/>
    </row>
    <row r="33" spans="2:21" s="174" customFormat="1" ht="21" customHeight="1">
      <c r="B33" s="264" t="s">
        <v>368</v>
      </c>
      <c r="C33" s="265"/>
      <c r="D33" s="265"/>
      <c r="E33" s="266"/>
      <c r="F33" s="267" t="s">
        <v>374</v>
      </c>
      <c r="G33" s="267"/>
      <c r="H33" s="267"/>
      <c r="I33" s="268"/>
      <c r="J33" s="269" t="s">
        <v>321</v>
      </c>
      <c r="K33" s="269"/>
      <c r="L33" s="269"/>
      <c r="M33" s="269"/>
      <c r="N33" s="270" t="s">
        <v>320</v>
      </c>
      <c r="O33" s="271"/>
      <c r="P33" s="271"/>
      <c r="Q33" s="271"/>
      <c r="R33" s="272" t="s">
        <v>391</v>
      </c>
      <c r="S33" s="273"/>
      <c r="T33" s="273"/>
      <c r="U33" s="274"/>
    </row>
    <row r="34" spans="2:21" s="174" customFormat="1" ht="21" customHeight="1">
      <c r="B34" s="244" t="s">
        <v>143</v>
      </c>
      <c r="C34" s="202"/>
      <c r="D34" s="202"/>
      <c r="E34" s="245"/>
      <c r="F34" s="198" t="s">
        <v>144</v>
      </c>
      <c r="G34" s="198"/>
      <c r="H34" s="198"/>
      <c r="I34" s="199"/>
      <c r="J34" s="200" t="s">
        <v>333</v>
      </c>
      <c r="K34" s="200"/>
      <c r="L34" s="200"/>
      <c r="M34" s="200"/>
      <c r="N34" s="203" t="s">
        <v>334</v>
      </c>
      <c r="O34" s="198"/>
      <c r="P34" s="198"/>
      <c r="Q34" s="198"/>
      <c r="R34" s="203" t="s">
        <v>143</v>
      </c>
      <c r="S34" s="198"/>
      <c r="T34" s="198"/>
      <c r="U34" s="204"/>
    </row>
    <row r="35" spans="2:21" s="174" customFormat="1" ht="21" customHeight="1">
      <c r="B35" s="246" t="s">
        <v>255</v>
      </c>
      <c r="C35" s="240"/>
      <c r="D35" s="240"/>
      <c r="E35" s="247"/>
      <c r="F35" s="240" t="s">
        <v>378</v>
      </c>
      <c r="G35" s="240"/>
      <c r="H35" s="240"/>
      <c r="I35" s="247"/>
      <c r="J35" s="248" t="s">
        <v>252</v>
      </c>
      <c r="K35" s="248"/>
      <c r="L35" s="248"/>
      <c r="M35" s="248"/>
      <c r="N35" s="249" t="s">
        <v>410</v>
      </c>
      <c r="O35" s="250"/>
      <c r="P35" s="250"/>
      <c r="Q35" s="250"/>
      <c r="R35" s="183" t="s">
        <v>169</v>
      </c>
      <c r="S35" s="182"/>
      <c r="T35" s="182"/>
      <c r="U35" s="184"/>
    </row>
    <row r="36" spans="2:21" s="108" customFormat="1" ht="12.9" customHeight="1">
      <c r="B36" s="136" t="s">
        <v>45</v>
      </c>
      <c r="C36" s="137">
        <f>第四週明細!W12</f>
        <v>746.6</v>
      </c>
      <c r="D36" s="138" t="s">
        <v>9</v>
      </c>
      <c r="E36" s="140">
        <f>第四週明細!W8</f>
        <v>25</v>
      </c>
      <c r="F36" s="151" t="s">
        <v>69</v>
      </c>
      <c r="G36" s="137">
        <f>第四週明細!W20</f>
        <v>726.3</v>
      </c>
      <c r="H36" s="138" t="s">
        <v>9</v>
      </c>
      <c r="I36" s="140">
        <f>第四週明細!W16</f>
        <v>23.5</v>
      </c>
      <c r="J36" s="138" t="s">
        <v>69</v>
      </c>
      <c r="K36" s="137">
        <f>第四週明細!W28</f>
        <v>698.7</v>
      </c>
      <c r="L36" s="138" t="s">
        <v>9</v>
      </c>
      <c r="M36" s="140">
        <f>第四週明細!W24</f>
        <v>21.5</v>
      </c>
      <c r="N36" s="138" t="s">
        <v>69</v>
      </c>
      <c r="O36" s="137">
        <f>第四週明細!W36</f>
        <v>768.6</v>
      </c>
      <c r="P36" s="138" t="s">
        <v>9</v>
      </c>
      <c r="Q36" s="139">
        <f>第四週明細!W32</f>
        <v>21</v>
      </c>
      <c r="R36" s="138" t="s">
        <v>70</v>
      </c>
      <c r="S36" s="137">
        <f>第四週明細!W44</f>
        <v>704.1</v>
      </c>
      <c r="T36" s="138" t="s">
        <v>9</v>
      </c>
      <c r="U36" s="141">
        <f>第四週明細!W40</f>
        <v>24.5</v>
      </c>
    </row>
    <row r="37" spans="2:21" s="108" customFormat="1" ht="12.9" customHeight="1" thickBot="1">
      <c r="B37" s="142" t="s">
        <v>7</v>
      </c>
      <c r="C37" s="143">
        <f>第四週明細!W6</f>
        <v>102.5</v>
      </c>
      <c r="D37" s="144" t="s">
        <v>47</v>
      </c>
      <c r="E37" s="143">
        <f>第四週明細!W10</f>
        <v>27.9</v>
      </c>
      <c r="F37" s="152" t="s">
        <v>7</v>
      </c>
      <c r="G37" s="143">
        <f>第四週明細!W14</f>
        <v>101.5</v>
      </c>
      <c r="H37" s="144" t="s">
        <v>71</v>
      </c>
      <c r="I37" s="143">
        <f>第四週明細!W18</f>
        <v>27.2</v>
      </c>
      <c r="J37" s="144" t="s">
        <v>7</v>
      </c>
      <c r="K37" s="143">
        <f>第四週明細!W22</f>
        <v>98.5</v>
      </c>
      <c r="L37" s="144" t="s">
        <v>11</v>
      </c>
      <c r="M37" s="143">
        <f>第四週明細!W26</f>
        <v>27.8</v>
      </c>
      <c r="N37" s="144" t="s">
        <v>7</v>
      </c>
      <c r="O37" s="143">
        <f>第四週明細!W30</f>
        <v>117</v>
      </c>
      <c r="P37" s="144" t="s">
        <v>11</v>
      </c>
      <c r="Q37" s="145">
        <f>第四週明細!W34</f>
        <v>27.9</v>
      </c>
      <c r="R37" s="144" t="s">
        <v>7</v>
      </c>
      <c r="S37" s="143">
        <f>第四週明細!W38</f>
        <v>93</v>
      </c>
      <c r="T37" s="144" t="s">
        <v>11</v>
      </c>
      <c r="U37" s="146">
        <f>第四週明細!W42</f>
        <v>27.9</v>
      </c>
    </row>
    <row r="38" spans="2:21" s="99" customFormat="1" ht="19.95" customHeight="1">
      <c r="B38" s="229" t="s">
        <v>204</v>
      </c>
      <c r="C38" s="230"/>
      <c r="D38" s="230"/>
      <c r="E38" s="230"/>
      <c r="F38" s="231" t="s">
        <v>205</v>
      </c>
      <c r="G38" s="231"/>
      <c r="H38" s="231"/>
      <c r="I38" s="231"/>
      <c r="J38" s="231" t="s">
        <v>206</v>
      </c>
      <c r="K38" s="231"/>
      <c r="L38" s="231"/>
      <c r="M38" s="232"/>
      <c r="N38" s="232" t="s">
        <v>207</v>
      </c>
      <c r="O38" s="233"/>
      <c r="P38" s="233"/>
      <c r="Q38" s="233"/>
      <c r="R38" s="232" t="s">
        <v>209</v>
      </c>
      <c r="S38" s="233"/>
      <c r="T38" s="233"/>
      <c r="U38" s="234"/>
    </row>
    <row r="39" spans="2:21" s="174" customFormat="1" ht="21" customHeight="1">
      <c r="B39" s="235" t="s">
        <v>93</v>
      </c>
      <c r="C39" s="236"/>
      <c r="D39" s="236"/>
      <c r="E39" s="236"/>
      <c r="F39" s="237" t="s">
        <v>91</v>
      </c>
      <c r="G39" s="236"/>
      <c r="H39" s="236"/>
      <c r="I39" s="238"/>
      <c r="J39" s="237" t="s">
        <v>55</v>
      </c>
      <c r="K39" s="236"/>
      <c r="L39" s="236"/>
      <c r="M39" s="238"/>
      <c r="N39" s="239" t="s">
        <v>396</v>
      </c>
      <c r="O39" s="240"/>
      <c r="P39" s="240"/>
      <c r="Q39" s="240"/>
      <c r="R39" s="241" t="s">
        <v>187</v>
      </c>
      <c r="S39" s="242"/>
      <c r="T39" s="242"/>
      <c r="U39" s="243"/>
    </row>
    <row r="40" spans="2:21" s="174" customFormat="1" ht="21" customHeight="1">
      <c r="B40" s="205" t="s">
        <v>405</v>
      </c>
      <c r="C40" s="206"/>
      <c r="D40" s="206"/>
      <c r="E40" s="206"/>
      <c r="F40" s="207" t="s">
        <v>338</v>
      </c>
      <c r="G40" s="208"/>
      <c r="H40" s="208"/>
      <c r="I40" s="209"/>
      <c r="J40" s="210" t="s">
        <v>406</v>
      </c>
      <c r="K40" s="211"/>
      <c r="L40" s="211"/>
      <c r="M40" s="211"/>
      <c r="N40" s="212" t="s">
        <v>381</v>
      </c>
      <c r="O40" s="213"/>
      <c r="P40" s="213"/>
      <c r="Q40" s="213"/>
      <c r="R40" s="214" t="s">
        <v>384</v>
      </c>
      <c r="S40" s="215"/>
      <c r="T40" s="215"/>
      <c r="U40" s="216"/>
    </row>
    <row r="41" spans="2:21" s="174" customFormat="1" ht="21" customHeight="1">
      <c r="B41" s="217" t="s">
        <v>259</v>
      </c>
      <c r="C41" s="218"/>
      <c r="D41" s="218"/>
      <c r="E41" s="218"/>
      <c r="F41" s="219" t="s">
        <v>208</v>
      </c>
      <c r="G41" s="220"/>
      <c r="H41" s="220"/>
      <c r="I41" s="221"/>
      <c r="J41" s="222" t="s">
        <v>154</v>
      </c>
      <c r="K41" s="223"/>
      <c r="L41" s="223"/>
      <c r="M41" s="223"/>
      <c r="N41" s="224" t="s">
        <v>261</v>
      </c>
      <c r="O41" s="225"/>
      <c r="P41" s="225"/>
      <c r="Q41" s="225"/>
      <c r="R41" s="226" t="s">
        <v>186</v>
      </c>
      <c r="S41" s="227"/>
      <c r="T41" s="227"/>
      <c r="U41" s="228"/>
    </row>
    <row r="42" spans="2:21" s="174" customFormat="1" ht="21" customHeight="1">
      <c r="B42" s="185" t="s">
        <v>260</v>
      </c>
      <c r="C42" s="186"/>
      <c r="D42" s="186"/>
      <c r="E42" s="186"/>
      <c r="F42" s="187" t="s">
        <v>171</v>
      </c>
      <c r="G42" s="188"/>
      <c r="H42" s="188"/>
      <c r="I42" s="189"/>
      <c r="J42" s="190" t="s">
        <v>212</v>
      </c>
      <c r="K42" s="191"/>
      <c r="L42" s="191"/>
      <c r="M42" s="191"/>
      <c r="N42" s="192" t="s">
        <v>262</v>
      </c>
      <c r="O42" s="193"/>
      <c r="P42" s="193"/>
      <c r="Q42" s="193"/>
      <c r="R42" s="194" t="s">
        <v>385</v>
      </c>
      <c r="S42" s="195"/>
      <c r="T42" s="195"/>
      <c r="U42" s="196"/>
    </row>
    <row r="43" spans="2:21" s="174" customFormat="1" ht="21" customHeight="1">
      <c r="B43" s="197" t="s">
        <v>143</v>
      </c>
      <c r="C43" s="198"/>
      <c r="D43" s="198"/>
      <c r="E43" s="199"/>
      <c r="F43" s="198" t="s">
        <v>340</v>
      </c>
      <c r="G43" s="198"/>
      <c r="H43" s="198"/>
      <c r="I43" s="199"/>
      <c r="J43" s="200" t="s">
        <v>407</v>
      </c>
      <c r="K43" s="200"/>
      <c r="L43" s="200"/>
      <c r="M43" s="200"/>
      <c r="N43" s="201" t="s">
        <v>408</v>
      </c>
      <c r="O43" s="202"/>
      <c r="P43" s="202"/>
      <c r="Q43" s="202"/>
      <c r="R43" s="203" t="s">
        <v>256</v>
      </c>
      <c r="S43" s="198"/>
      <c r="T43" s="198"/>
      <c r="U43" s="204"/>
    </row>
    <row r="44" spans="2:21" s="174" customFormat="1" ht="21" customHeight="1">
      <c r="B44" s="181" t="s">
        <v>297</v>
      </c>
      <c r="C44" s="182"/>
      <c r="D44" s="182"/>
      <c r="E44" s="182"/>
      <c r="F44" s="183" t="s">
        <v>123</v>
      </c>
      <c r="G44" s="182"/>
      <c r="H44" s="182"/>
      <c r="I44" s="182"/>
      <c r="J44" s="183" t="s">
        <v>121</v>
      </c>
      <c r="K44" s="182"/>
      <c r="L44" s="182"/>
      <c r="M44" s="182"/>
      <c r="N44" s="183" t="s">
        <v>152</v>
      </c>
      <c r="O44" s="182"/>
      <c r="P44" s="182"/>
      <c r="Q44" s="182"/>
      <c r="R44" s="183" t="s">
        <v>122</v>
      </c>
      <c r="S44" s="182"/>
      <c r="T44" s="182"/>
      <c r="U44" s="184"/>
    </row>
    <row r="45" spans="2:21" s="108" customFormat="1" ht="12.9" customHeight="1">
      <c r="B45" s="136" t="s">
        <v>45</v>
      </c>
      <c r="C45" s="137">
        <f>第五週明細!W12</f>
        <v>716.4</v>
      </c>
      <c r="D45" s="138" t="s">
        <v>9</v>
      </c>
      <c r="E45" s="139">
        <f>第五週明細!W8</f>
        <v>24</v>
      </c>
      <c r="F45" s="138" t="s">
        <v>72</v>
      </c>
      <c r="G45" s="137">
        <f>第五週明細!W20</f>
        <v>718.8</v>
      </c>
      <c r="H45" s="138" t="s">
        <v>9</v>
      </c>
      <c r="I45" s="139">
        <f>第五週明細!W16</f>
        <v>24</v>
      </c>
      <c r="J45" s="136" t="s">
        <v>72</v>
      </c>
      <c r="K45" s="137">
        <f>第五週明細!W28</f>
        <v>693.9</v>
      </c>
      <c r="L45" s="138" t="s">
        <v>9</v>
      </c>
      <c r="M45" s="139">
        <f>第五週明細!W24</f>
        <v>21.5</v>
      </c>
      <c r="N45" s="136" t="s">
        <v>45</v>
      </c>
      <c r="O45" s="137">
        <f>第五週明細!W36</f>
        <v>742.4</v>
      </c>
      <c r="P45" s="138" t="s">
        <v>9</v>
      </c>
      <c r="Q45" s="139">
        <f>第五週明細!W32</f>
        <v>20</v>
      </c>
      <c r="R45" s="138" t="s">
        <v>45</v>
      </c>
      <c r="S45" s="137">
        <f>第五週明細!W44</f>
        <v>722.5</v>
      </c>
      <c r="T45" s="138" t="s">
        <v>9</v>
      </c>
      <c r="U45" s="141">
        <f>第五週明細!W40</f>
        <v>20.5</v>
      </c>
    </row>
    <row r="46" spans="2:21" s="108" customFormat="1" ht="12.9" customHeight="1" thickBot="1">
      <c r="B46" s="142" t="s">
        <v>7</v>
      </c>
      <c r="C46" s="143">
        <f>第五週明細!W6</f>
        <v>97.5</v>
      </c>
      <c r="D46" s="144" t="s">
        <v>11</v>
      </c>
      <c r="E46" s="145">
        <f>第五週明細!W10</f>
        <v>27.6</v>
      </c>
      <c r="F46" s="144" t="s">
        <v>7</v>
      </c>
      <c r="G46" s="143">
        <f>第五週明細!W14</f>
        <v>98</v>
      </c>
      <c r="H46" s="144" t="s">
        <v>11</v>
      </c>
      <c r="I46" s="145">
        <f>第五週明細!W18</f>
        <v>27.7</v>
      </c>
      <c r="J46" s="142" t="s">
        <v>7</v>
      </c>
      <c r="K46" s="143">
        <f>第五週明細!W22</f>
        <v>97.5</v>
      </c>
      <c r="L46" s="144" t="s">
        <v>11</v>
      </c>
      <c r="M46" s="145">
        <f>第五週明細!W26</f>
        <v>27.6</v>
      </c>
      <c r="N46" s="142" t="s">
        <v>7</v>
      </c>
      <c r="O46" s="143">
        <f>第五週明細!W30</f>
        <v>113</v>
      </c>
      <c r="P46" s="144" t="s">
        <v>11</v>
      </c>
      <c r="Q46" s="145">
        <f>第五週明細!W34</f>
        <v>27.6</v>
      </c>
      <c r="R46" s="144" t="s">
        <v>7</v>
      </c>
      <c r="S46" s="143">
        <f>第五週明細!W38</f>
        <v>107</v>
      </c>
      <c r="T46" s="144" t="s">
        <v>11</v>
      </c>
      <c r="U46" s="146">
        <f>第五週明細!W42</f>
        <v>27.5</v>
      </c>
    </row>
  </sheetData>
  <mergeCells count="165">
    <mergeCell ref="N4:Q4"/>
    <mergeCell ref="R4:U4"/>
    <mergeCell ref="N5:Q5"/>
    <mergeCell ref="R5:U5"/>
    <mergeCell ref="B4:M7"/>
    <mergeCell ref="N8:Q8"/>
    <mergeCell ref="R8:U8"/>
    <mergeCell ref="N6:Q6"/>
    <mergeCell ref="R6:U6"/>
    <mergeCell ref="N7:Q7"/>
    <mergeCell ref="R7:U7"/>
    <mergeCell ref="B8:L10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1:F1"/>
    <mergeCell ref="J1:M1"/>
    <mergeCell ref="N1:P1"/>
    <mergeCell ref="R41:U41"/>
    <mergeCell ref="R40:U40"/>
    <mergeCell ref="R43:U43"/>
    <mergeCell ref="R42:U42"/>
    <mergeCell ref="R44:U44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B41:E41"/>
    <mergeCell ref="F41:I41"/>
    <mergeCell ref="J41:M41"/>
    <mergeCell ref="N41:Q41"/>
    <mergeCell ref="B44:E44"/>
    <mergeCell ref="F44:I44"/>
    <mergeCell ref="J44:M44"/>
    <mergeCell ref="N44:Q44"/>
    <mergeCell ref="B42:E42"/>
    <mergeCell ref="F42:I42"/>
    <mergeCell ref="J42:M42"/>
    <mergeCell ref="N42:Q42"/>
    <mergeCell ref="B43:E43"/>
    <mergeCell ref="F43:I43"/>
    <mergeCell ref="J43:M43"/>
    <mergeCell ref="N43:Q43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zoomScale="60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>
      <c r="B1" s="388" t="s">
        <v>421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4"/>
      <c r="AB1" s="6"/>
    </row>
    <row r="2" spans="2:34" s="5" customFormat="1" ht="9.75" customHeight="1">
      <c r="B2" s="389"/>
      <c r="C2" s="390"/>
      <c r="D2" s="390"/>
      <c r="E2" s="390"/>
      <c r="F2" s="390"/>
      <c r="G2" s="390"/>
      <c r="H2" s="165"/>
      <c r="I2" s="4"/>
      <c r="J2" s="4"/>
      <c r="K2" s="165"/>
      <c r="L2" s="4"/>
      <c r="M2" s="4"/>
      <c r="N2" s="165"/>
      <c r="O2" s="4"/>
      <c r="P2" s="4"/>
      <c r="Q2" s="165"/>
      <c r="R2" s="4"/>
      <c r="S2" s="4"/>
      <c r="T2" s="165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>
      <c r="B5" s="34"/>
      <c r="C5" s="377"/>
      <c r="D5" s="35"/>
      <c r="E5" s="35"/>
      <c r="F5" s="1" t="s">
        <v>16</v>
      </c>
      <c r="G5" s="107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378"/>
      <c r="W5" s="36"/>
      <c r="X5" s="37"/>
      <c r="Y5" s="38"/>
      <c r="Z5" s="18"/>
      <c r="AA5" s="18"/>
      <c r="AB5" s="19"/>
      <c r="AC5" s="18"/>
      <c r="AD5" s="18"/>
      <c r="AE5" s="18"/>
      <c r="AF5" s="18"/>
      <c r="AG5" s="90"/>
    </row>
    <row r="6" spans="2:34" ht="27.9" customHeight="1">
      <c r="B6" s="40" t="s">
        <v>8</v>
      </c>
      <c r="C6" s="377"/>
      <c r="D6" s="3"/>
      <c r="E6" s="3"/>
      <c r="F6" s="3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  <c r="V6" s="379"/>
      <c r="W6" s="105"/>
      <c r="X6" s="41"/>
      <c r="Y6" s="42"/>
      <c r="Z6" s="17"/>
      <c r="AA6" s="43"/>
      <c r="AC6" s="19"/>
      <c r="AD6" s="19"/>
      <c r="AE6" s="19"/>
      <c r="AF6" s="19"/>
      <c r="AG6" s="90"/>
    </row>
    <row r="7" spans="2:34" ht="27.9" customHeight="1">
      <c r="B7" s="40"/>
      <c r="C7" s="377"/>
      <c r="D7" s="3"/>
      <c r="E7" s="3"/>
      <c r="F7" s="3"/>
      <c r="G7" s="2"/>
      <c r="H7" s="2"/>
      <c r="I7" s="2"/>
      <c r="J7" s="2"/>
      <c r="K7" s="2"/>
      <c r="L7" s="2"/>
      <c r="M7" s="2"/>
      <c r="N7" s="98"/>
      <c r="O7" s="2"/>
      <c r="P7" s="2"/>
      <c r="Q7" s="2"/>
      <c r="R7" s="2"/>
      <c r="S7" s="3"/>
      <c r="T7" s="2"/>
      <c r="U7" s="2"/>
      <c r="V7" s="379"/>
      <c r="W7" s="45"/>
      <c r="X7" s="46"/>
      <c r="Y7" s="42"/>
      <c r="Z7" s="18"/>
      <c r="AA7" s="47"/>
      <c r="AC7" s="48"/>
      <c r="AD7" s="19"/>
      <c r="AE7" s="19"/>
      <c r="AF7" s="49"/>
      <c r="AG7" s="90"/>
    </row>
    <row r="8" spans="2:34" ht="27.9" customHeight="1">
      <c r="B8" s="40" t="s">
        <v>10</v>
      </c>
      <c r="C8" s="377"/>
      <c r="D8" s="3"/>
      <c r="E8" s="3"/>
      <c r="F8" s="3"/>
      <c r="G8" s="2"/>
      <c r="H8" s="50"/>
      <c r="I8" s="2"/>
      <c r="J8" s="2"/>
      <c r="K8" s="2"/>
      <c r="L8" s="2"/>
      <c r="M8" s="2"/>
      <c r="N8" s="2"/>
      <c r="O8" s="2"/>
      <c r="P8" s="2"/>
      <c r="Q8" s="50"/>
      <c r="R8" s="2"/>
      <c r="S8" s="2"/>
      <c r="T8" s="3"/>
      <c r="U8" s="2"/>
      <c r="V8" s="379"/>
      <c r="W8" s="101"/>
      <c r="X8" s="46"/>
      <c r="Y8" s="42"/>
      <c r="Z8" s="17"/>
      <c r="AC8" s="19"/>
      <c r="AD8" s="19"/>
      <c r="AE8" s="19"/>
      <c r="AF8" s="19"/>
      <c r="AG8" s="90"/>
      <c r="AH8" s="120"/>
    </row>
    <row r="9" spans="2:34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100"/>
      <c r="L9" s="2"/>
      <c r="M9" s="2"/>
      <c r="N9" s="50"/>
      <c r="O9" s="2"/>
      <c r="P9" s="2"/>
      <c r="Q9" s="50"/>
      <c r="R9" s="2"/>
      <c r="S9" s="3"/>
      <c r="T9" s="3"/>
      <c r="U9" s="3"/>
      <c r="V9" s="379"/>
      <c r="W9" s="45"/>
      <c r="X9" s="46"/>
      <c r="Y9" s="42"/>
      <c r="Z9" s="18"/>
      <c r="AC9" s="19"/>
      <c r="AD9" s="19"/>
      <c r="AE9" s="19"/>
      <c r="AF9" s="19"/>
      <c r="AG9" s="104"/>
      <c r="AH9" s="120"/>
    </row>
    <row r="10" spans="2:34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/>
      <c r="T10" s="50"/>
      <c r="U10" s="2"/>
      <c r="V10" s="379"/>
      <c r="W10" s="101"/>
      <c r="X10" s="94"/>
      <c r="Y10" s="51"/>
      <c r="Z10" s="17"/>
      <c r="AG10" s="105"/>
    </row>
    <row r="11" spans="2:34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100"/>
      <c r="O11" s="2"/>
      <c r="P11" s="2"/>
      <c r="Q11" s="50"/>
      <c r="R11" s="2"/>
      <c r="S11" s="2"/>
      <c r="T11" s="50"/>
      <c r="U11" s="2"/>
      <c r="V11" s="379"/>
      <c r="W11" s="45"/>
      <c r="X11" s="54"/>
      <c r="Y11" s="42"/>
      <c r="Z11" s="18"/>
      <c r="AG11" s="104"/>
    </row>
    <row r="12" spans="2:34" ht="27.9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100"/>
      <c r="O12" s="2"/>
      <c r="P12" s="2"/>
      <c r="Q12" s="50"/>
      <c r="R12" s="2"/>
      <c r="S12" s="2"/>
      <c r="T12" s="50"/>
      <c r="U12" s="2"/>
      <c r="V12" s="380"/>
      <c r="W12" s="102"/>
      <c r="X12" s="58"/>
      <c r="Y12" s="59"/>
      <c r="Z12" s="17"/>
      <c r="AC12" s="57"/>
      <c r="AD12" s="57"/>
      <c r="AE12" s="57"/>
      <c r="AG12" s="106"/>
    </row>
    <row r="13" spans="2:34" s="39" customFormat="1" ht="27.9" customHeight="1">
      <c r="B13" s="34"/>
      <c r="C13" s="377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78"/>
      <c r="W13" s="36"/>
      <c r="X13" s="37"/>
      <c r="Y13" s="38"/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>
      <c r="B14" s="40" t="s">
        <v>8</v>
      </c>
      <c r="C14" s="377"/>
      <c r="D14" s="2"/>
      <c r="E14" s="2"/>
      <c r="F14" s="2"/>
      <c r="G14" s="2"/>
      <c r="H14" s="3"/>
      <c r="I14" s="2"/>
      <c r="J14" s="2"/>
      <c r="K14" s="2"/>
      <c r="L14" s="2"/>
      <c r="M14" s="3"/>
      <c r="N14" s="2"/>
      <c r="O14" s="2"/>
      <c r="P14" s="2"/>
      <c r="Q14" s="2"/>
      <c r="R14" s="2"/>
      <c r="S14" s="78"/>
      <c r="T14" s="2"/>
      <c r="U14" s="2"/>
      <c r="V14" s="379"/>
      <c r="W14" s="105"/>
      <c r="X14" s="41"/>
      <c r="Y14" s="42"/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>
      <c r="B15" s="40"/>
      <c r="C15" s="377"/>
      <c r="D15" s="3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2"/>
      <c r="U15" s="2"/>
      <c r="V15" s="379"/>
      <c r="W15" s="45"/>
      <c r="X15" s="46"/>
      <c r="Y15" s="42"/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/>
      <c r="K16" s="98"/>
      <c r="L16" s="2"/>
      <c r="M16" s="2"/>
      <c r="N16" s="2"/>
      <c r="O16" s="2"/>
      <c r="P16" s="2"/>
      <c r="Q16" s="50"/>
      <c r="R16" s="2"/>
      <c r="S16" s="3"/>
      <c r="T16" s="2"/>
      <c r="U16" s="2"/>
      <c r="V16" s="379"/>
      <c r="W16" s="101"/>
      <c r="X16" s="46"/>
      <c r="Y16" s="42"/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/>
      <c r="K17" s="50"/>
      <c r="L17" s="2"/>
      <c r="M17" s="3"/>
      <c r="N17" s="2"/>
      <c r="O17" s="2"/>
      <c r="P17" s="2"/>
      <c r="Q17" s="50"/>
      <c r="R17" s="2"/>
      <c r="S17" s="3"/>
      <c r="T17" s="98"/>
      <c r="U17" s="2"/>
      <c r="V17" s="379"/>
      <c r="W17" s="45"/>
      <c r="X17" s="46"/>
      <c r="Y17" s="42"/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S18" s="3"/>
      <c r="T18" s="50"/>
      <c r="U18" s="2"/>
      <c r="V18" s="379"/>
      <c r="W18" s="101"/>
      <c r="X18" s="94"/>
      <c r="Y18" s="51"/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379"/>
      <c r="W19" s="45"/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/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>
      <c r="B21" s="60"/>
      <c r="C21" s="377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78"/>
      <c r="W21" s="36"/>
      <c r="X21" s="37"/>
      <c r="Y21" s="38"/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79"/>
      <c r="W22" s="105"/>
      <c r="X22" s="41"/>
      <c r="Y22" s="42"/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/>
      <c r="C23" s="377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98"/>
      <c r="U23" s="2"/>
      <c r="V23" s="379"/>
      <c r="W23" s="45"/>
      <c r="X23" s="46"/>
      <c r="Y23" s="42"/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>
      <c r="B24" s="61" t="s">
        <v>10</v>
      </c>
      <c r="C24" s="377"/>
      <c r="D24" s="3"/>
      <c r="E24" s="3"/>
      <c r="F24" s="3"/>
      <c r="G24" s="2"/>
      <c r="H24" s="50"/>
      <c r="I24" s="2"/>
      <c r="J24" s="2"/>
      <c r="K24" s="2"/>
      <c r="L24" s="2"/>
      <c r="M24" s="2"/>
      <c r="N24" s="98"/>
      <c r="O24" s="2"/>
      <c r="P24" s="2"/>
      <c r="Q24" s="50"/>
      <c r="R24" s="2"/>
      <c r="S24" s="2"/>
      <c r="T24" s="98"/>
      <c r="U24" s="2"/>
      <c r="V24" s="379"/>
      <c r="W24" s="101"/>
      <c r="X24" s="46"/>
      <c r="Y24" s="42"/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4" t="s">
        <v>39</v>
      </c>
      <c r="C25" s="377"/>
      <c r="D25" s="3"/>
      <c r="E25" s="3"/>
      <c r="F25" s="3"/>
      <c r="G25" s="2"/>
      <c r="H25" s="50"/>
      <c r="I25" s="2"/>
      <c r="J25" s="2"/>
      <c r="K25" s="100"/>
      <c r="L25" s="2"/>
      <c r="M25" s="2"/>
      <c r="N25" s="50"/>
      <c r="O25" s="2"/>
      <c r="P25" s="2"/>
      <c r="Q25" s="50"/>
      <c r="R25" s="2"/>
      <c r="S25" s="2"/>
      <c r="T25" s="98"/>
      <c r="U25" s="2"/>
      <c r="V25" s="379"/>
      <c r="W25" s="45"/>
      <c r="X25" s="46"/>
      <c r="Y25" s="42"/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4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379"/>
      <c r="W26" s="101"/>
      <c r="X26" s="94"/>
      <c r="Y26" s="51"/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/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>
      <c r="B28" s="74"/>
      <c r="C28" s="75"/>
      <c r="D28" s="10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/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>
      <c r="B29" s="34"/>
      <c r="C29" s="377"/>
      <c r="D29" s="110"/>
      <c r="E29" s="110"/>
      <c r="F29" s="110"/>
      <c r="G29" s="110"/>
      <c r="H29" s="110"/>
      <c r="I29" s="110"/>
      <c r="J29" s="110"/>
      <c r="K29" s="110"/>
      <c r="L29" s="125"/>
      <c r="M29" s="126"/>
      <c r="N29" s="110"/>
      <c r="O29" s="110"/>
      <c r="P29" s="110"/>
      <c r="Q29" s="110"/>
      <c r="R29" s="110"/>
      <c r="S29" s="110"/>
      <c r="T29" s="110"/>
      <c r="U29" s="110"/>
      <c r="V29" s="385"/>
      <c r="W29" s="36"/>
      <c r="X29" s="37"/>
      <c r="Y29" s="38"/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/>
      <c r="E30" s="3"/>
      <c r="F30" s="2"/>
      <c r="G30" s="2"/>
      <c r="H30" s="3"/>
      <c r="I30" s="2"/>
      <c r="J30" s="111"/>
      <c r="K30" s="111"/>
      <c r="L30" s="111"/>
      <c r="M30" s="111"/>
      <c r="N30" s="111"/>
      <c r="O30" s="111"/>
      <c r="P30" s="2"/>
      <c r="Q30" s="2"/>
      <c r="R30" s="2"/>
      <c r="S30" s="111"/>
      <c r="T30" s="111"/>
      <c r="U30" s="111"/>
      <c r="V30" s="386"/>
      <c r="W30" s="105"/>
      <c r="X30" s="41"/>
      <c r="Y30" s="42"/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>
      <c r="B31" s="40"/>
      <c r="C31" s="377"/>
      <c r="D31" s="2"/>
      <c r="E31" s="3"/>
      <c r="F31" s="2"/>
      <c r="G31" s="111"/>
      <c r="H31" s="111"/>
      <c r="I31" s="111"/>
      <c r="J31" s="111"/>
      <c r="K31" s="111"/>
      <c r="L31" s="111"/>
      <c r="M31" s="111"/>
      <c r="N31" s="112"/>
      <c r="O31" s="111"/>
      <c r="P31" s="111"/>
      <c r="Q31" s="111"/>
      <c r="R31" s="111"/>
      <c r="S31" s="111"/>
      <c r="T31" s="111"/>
      <c r="U31" s="111"/>
      <c r="V31" s="386"/>
      <c r="W31" s="45"/>
      <c r="X31" s="46"/>
      <c r="Y31" s="42"/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>
      <c r="B32" s="40" t="s">
        <v>10</v>
      </c>
      <c r="C32" s="377"/>
      <c r="D32" s="3"/>
      <c r="E32" s="3"/>
      <c r="F32" s="3"/>
      <c r="G32" s="111"/>
      <c r="H32" s="112"/>
      <c r="I32" s="111"/>
      <c r="J32" s="111"/>
      <c r="K32" s="112"/>
      <c r="L32" s="111"/>
      <c r="M32" s="111"/>
      <c r="N32" s="112"/>
      <c r="O32" s="111"/>
      <c r="P32" s="111"/>
      <c r="Q32" s="112"/>
      <c r="R32" s="111"/>
      <c r="S32" s="113"/>
      <c r="T32" s="112"/>
      <c r="U32" s="111"/>
      <c r="V32" s="386"/>
      <c r="W32" s="101"/>
      <c r="X32" s="46"/>
      <c r="Y32" s="42"/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>
      <c r="B33" s="381" t="s">
        <v>40</v>
      </c>
      <c r="C33" s="377"/>
      <c r="D33" s="3"/>
      <c r="E33" s="3"/>
      <c r="F33" s="3"/>
      <c r="G33" s="111"/>
      <c r="H33" s="112"/>
      <c r="I33" s="111"/>
      <c r="J33" s="111"/>
      <c r="K33" s="112"/>
      <c r="L33" s="111"/>
      <c r="M33" s="111"/>
      <c r="N33" s="112"/>
      <c r="O33" s="111"/>
      <c r="P33" s="111"/>
      <c r="Q33" s="112"/>
      <c r="R33" s="111"/>
      <c r="S33" s="111"/>
      <c r="T33" s="112"/>
      <c r="U33" s="111"/>
      <c r="V33" s="386"/>
      <c r="W33" s="45"/>
      <c r="X33" s="46"/>
      <c r="Y33" s="42"/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3"/>
      <c r="E34" s="3"/>
      <c r="F34" s="3"/>
      <c r="G34" s="114"/>
      <c r="H34" s="112"/>
      <c r="I34" s="111"/>
      <c r="J34" s="111"/>
      <c r="K34" s="112"/>
      <c r="L34" s="111"/>
      <c r="M34" s="111"/>
      <c r="N34" s="112"/>
      <c r="O34" s="111"/>
      <c r="P34" s="111"/>
      <c r="Q34" s="112"/>
      <c r="R34" s="111"/>
      <c r="S34" s="111"/>
      <c r="T34" s="112"/>
      <c r="U34" s="111"/>
      <c r="V34" s="386"/>
      <c r="W34" s="101"/>
      <c r="X34" s="94"/>
      <c r="Y34" s="51"/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3"/>
      <c r="E35" s="50"/>
      <c r="F35" s="3"/>
      <c r="G35" s="111"/>
      <c r="H35" s="112"/>
      <c r="I35" s="111"/>
      <c r="J35" s="111"/>
      <c r="K35" s="112"/>
      <c r="L35" s="111"/>
      <c r="M35" s="111"/>
      <c r="N35" s="112"/>
      <c r="O35" s="111"/>
      <c r="P35" s="111"/>
      <c r="Q35" s="112"/>
      <c r="R35" s="111"/>
      <c r="S35" s="111"/>
      <c r="T35" s="112"/>
      <c r="U35" s="111"/>
      <c r="V35" s="386"/>
      <c r="W35" s="45"/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>
      <c r="B36" s="55"/>
      <c r="C36" s="5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387"/>
      <c r="W36" s="102"/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>
      <c r="B37" s="34">
        <v>10</v>
      </c>
      <c r="C37" s="377"/>
      <c r="D37" s="35" t="str">
        <f>'110.10月菜單'!R3</f>
        <v>義大利麵</v>
      </c>
      <c r="E37" s="35" t="s">
        <v>213</v>
      </c>
      <c r="F37" s="35"/>
      <c r="G37" s="35" t="str">
        <f>'110.10月菜單'!R4</f>
        <v>無敵卡啦炸小腿(炸)</v>
      </c>
      <c r="H37" s="35" t="s">
        <v>300</v>
      </c>
      <c r="I37" s="35"/>
      <c r="J37" s="35" t="str">
        <f>'110.10月菜單'!R5</f>
        <v>焗烤章魚丸(海加)</v>
      </c>
      <c r="K37" s="35" t="s">
        <v>118</v>
      </c>
      <c r="L37" s="35"/>
      <c r="M37" s="35" t="str">
        <f>'110.10月菜單'!R6</f>
        <v>熱炒豬柳</v>
      </c>
      <c r="N37" s="35" t="s">
        <v>213</v>
      </c>
      <c r="O37" s="35"/>
      <c r="P37" s="35" t="str">
        <f>'110.10月菜單'!R7</f>
        <v>深色蔬菜</v>
      </c>
      <c r="Q37" s="35" t="s">
        <v>18</v>
      </c>
      <c r="R37" s="35"/>
      <c r="S37" s="35" t="str">
        <f>'110.10月菜單'!R8</f>
        <v>紫菜蛋花湯</v>
      </c>
      <c r="T37" s="35" t="s">
        <v>213</v>
      </c>
      <c r="U37" s="35"/>
      <c r="V37" s="378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>
      <c r="B38" s="40" t="s">
        <v>8</v>
      </c>
      <c r="C38" s="377"/>
      <c r="D38" s="113" t="s">
        <v>148</v>
      </c>
      <c r="E38" s="113"/>
      <c r="F38" s="111">
        <v>150</v>
      </c>
      <c r="G38" s="2" t="s">
        <v>268</v>
      </c>
      <c r="H38" s="3"/>
      <c r="I38" s="2">
        <v>30</v>
      </c>
      <c r="J38" s="3" t="s">
        <v>309</v>
      </c>
      <c r="K38" s="2" t="s">
        <v>310</v>
      </c>
      <c r="L38" s="3">
        <v>20</v>
      </c>
      <c r="M38" s="3" t="s">
        <v>83</v>
      </c>
      <c r="N38" s="2"/>
      <c r="O38" s="2">
        <v>30</v>
      </c>
      <c r="P38" s="2" t="s">
        <v>147</v>
      </c>
      <c r="Q38" s="2"/>
      <c r="R38" s="2">
        <v>80</v>
      </c>
      <c r="S38" s="2" t="s">
        <v>109</v>
      </c>
      <c r="T38" s="2"/>
      <c r="U38" s="2">
        <v>1</v>
      </c>
      <c r="V38" s="379"/>
      <c r="W38" s="105">
        <v>99.6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>
      <c r="B39" s="40">
        <v>1</v>
      </c>
      <c r="C39" s="377"/>
      <c r="D39" s="113" t="s">
        <v>128</v>
      </c>
      <c r="E39" s="113"/>
      <c r="F39" s="111">
        <v>10</v>
      </c>
      <c r="G39" s="2"/>
      <c r="H39" s="3"/>
      <c r="I39" s="2"/>
      <c r="J39" s="113" t="s">
        <v>344</v>
      </c>
      <c r="K39" s="113"/>
      <c r="L39" s="111">
        <v>10</v>
      </c>
      <c r="M39" s="3" t="s">
        <v>112</v>
      </c>
      <c r="N39" s="98"/>
      <c r="O39" s="2">
        <v>30</v>
      </c>
      <c r="P39" s="2"/>
      <c r="Q39" s="2"/>
      <c r="R39" s="2"/>
      <c r="S39" s="2" t="s">
        <v>65</v>
      </c>
      <c r="T39" s="2"/>
      <c r="U39" s="2">
        <v>10</v>
      </c>
      <c r="V39" s="379"/>
      <c r="W39" s="45" t="s">
        <v>46</v>
      </c>
      <c r="X39" s="46" t="s">
        <v>27</v>
      </c>
      <c r="Y39" s="42">
        <v>1.2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>
      <c r="B40" s="40" t="s">
        <v>10</v>
      </c>
      <c r="C40" s="377"/>
      <c r="D40" s="113" t="s">
        <v>83</v>
      </c>
      <c r="E40" s="113"/>
      <c r="F40" s="111">
        <v>8</v>
      </c>
      <c r="G40" s="2"/>
      <c r="H40" s="50"/>
      <c r="I40" s="2"/>
      <c r="J40" s="113"/>
      <c r="K40" s="112"/>
      <c r="L40" s="111"/>
      <c r="M40" s="3"/>
      <c r="N40" s="98"/>
      <c r="O40" s="2"/>
      <c r="P40" s="2"/>
      <c r="Q40" s="50"/>
      <c r="R40" s="2"/>
      <c r="S40" s="3" t="s">
        <v>80</v>
      </c>
      <c r="T40" s="50"/>
      <c r="U40" s="2">
        <v>1</v>
      </c>
      <c r="V40" s="379"/>
      <c r="W40" s="101">
        <v>25.2</v>
      </c>
      <c r="X40" s="46" t="s">
        <v>30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>
      <c r="B41" s="381" t="s">
        <v>32</v>
      </c>
      <c r="C41" s="377"/>
      <c r="D41" s="113" t="s">
        <v>214</v>
      </c>
      <c r="E41" s="113"/>
      <c r="F41" s="111">
        <v>1</v>
      </c>
      <c r="G41" s="2"/>
      <c r="H41" s="50"/>
      <c r="I41" s="2"/>
      <c r="J41" s="157"/>
      <c r="K41" s="112"/>
      <c r="L41" s="111"/>
      <c r="M41" s="3"/>
      <c r="N41" s="50"/>
      <c r="O41" s="2"/>
      <c r="P41" s="2"/>
      <c r="Q41" s="50"/>
      <c r="R41" s="2"/>
      <c r="S41" s="3"/>
      <c r="T41" s="100"/>
      <c r="U41" s="2"/>
      <c r="V41" s="379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113"/>
      <c r="E42" s="112"/>
      <c r="F42" s="111"/>
      <c r="G42" s="2"/>
      <c r="H42" s="50"/>
      <c r="I42" s="2"/>
      <c r="J42" s="2"/>
      <c r="K42" s="50"/>
      <c r="L42" s="2"/>
      <c r="M42" s="3"/>
      <c r="N42" s="50"/>
      <c r="O42" s="2"/>
      <c r="P42" s="2"/>
      <c r="Q42" s="50"/>
      <c r="R42" s="2"/>
      <c r="S42" s="3"/>
      <c r="T42" s="50"/>
      <c r="U42" s="2"/>
      <c r="V42" s="379"/>
      <c r="W42" s="101">
        <v>27.7</v>
      </c>
      <c r="X42" s="94" t="s">
        <v>42</v>
      </c>
      <c r="Y42" s="51">
        <v>0.3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157"/>
      <c r="E43" s="112"/>
      <c r="F43" s="111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2"/>
      <c r="T43" s="50"/>
      <c r="U43" s="2"/>
      <c r="V43" s="379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>
      <c r="B44" s="79"/>
      <c r="C44" s="56"/>
      <c r="D44" s="158"/>
      <c r="E44" s="159"/>
      <c r="F44" s="160"/>
      <c r="G44" s="160"/>
      <c r="H44" s="159"/>
      <c r="I44" s="160"/>
      <c r="J44" s="160"/>
      <c r="K44" s="131"/>
      <c r="L44" s="132"/>
      <c r="M44" s="132"/>
      <c r="N44" s="131"/>
      <c r="O44" s="132"/>
      <c r="P44" s="132"/>
      <c r="Q44" s="131"/>
      <c r="R44" s="132"/>
      <c r="S44" s="132"/>
      <c r="T44" s="131"/>
      <c r="U44" s="132"/>
      <c r="V44" s="380"/>
      <c r="W44" s="102">
        <f>W38*4+W42*4+W40*9</f>
        <v>736</v>
      </c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3"/>
      <c r="G46" s="383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topLeftCell="B1" zoomScale="60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>
      <c r="B1" s="388" t="s">
        <v>422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4"/>
      <c r="AB1" s="6"/>
    </row>
    <row r="2" spans="2:34" s="5" customFormat="1" ht="9.75" customHeight="1">
      <c r="B2" s="389"/>
      <c r="C2" s="390"/>
      <c r="D2" s="390"/>
      <c r="E2" s="390"/>
      <c r="F2" s="390"/>
      <c r="G2" s="39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>
      <c r="B5" s="34">
        <v>10</v>
      </c>
      <c r="C5" s="377"/>
      <c r="D5" s="35" t="str">
        <f>'110.10月菜單'!B12</f>
        <v>香Q米飯</v>
      </c>
      <c r="E5" s="35" t="s">
        <v>58</v>
      </c>
      <c r="F5" s="1" t="s">
        <v>16</v>
      </c>
      <c r="G5" s="107" t="str">
        <f>'110.10月菜單'!B13</f>
        <v>經典鐵路肉排</v>
      </c>
      <c r="H5" s="35" t="s">
        <v>127</v>
      </c>
      <c r="I5" s="1" t="s">
        <v>16</v>
      </c>
      <c r="J5" s="35" t="str">
        <f>'110.10月菜單'!B14</f>
        <v>夜市骰子雞</v>
      </c>
      <c r="K5" s="35" t="s">
        <v>17</v>
      </c>
      <c r="L5" s="1" t="s">
        <v>16</v>
      </c>
      <c r="M5" s="35" t="str">
        <f>'110.10月菜單'!B15</f>
        <v>台式拌粉絲</v>
      </c>
      <c r="N5" s="35" t="s">
        <v>52</v>
      </c>
      <c r="O5" s="1" t="s">
        <v>16</v>
      </c>
      <c r="P5" s="35" t="str">
        <f>'110.10月菜單'!B16</f>
        <v>淺色蔬菜</v>
      </c>
      <c r="Q5" s="35" t="s">
        <v>59</v>
      </c>
      <c r="R5" s="1" t="s">
        <v>16</v>
      </c>
      <c r="S5" s="35" t="str">
        <f>'110.10月菜單'!B17</f>
        <v>珍菇肉絲湯</v>
      </c>
      <c r="T5" s="35" t="s">
        <v>57</v>
      </c>
      <c r="U5" s="1" t="s">
        <v>16</v>
      </c>
      <c r="V5" s="378"/>
      <c r="W5" s="36" t="s">
        <v>44</v>
      </c>
      <c r="X5" s="37" t="s">
        <v>19</v>
      </c>
      <c r="Y5" s="38">
        <v>6</v>
      </c>
      <c r="Z5" s="18"/>
      <c r="AA5" s="18"/>
      <c r="AB5" s="19"/>
      <c r="AC5" s="18"/>
      <c r="AD5" s="18"/>
      <c r="AE5" s="18"/>
      <c r="AF5" s="18"/>
      <c r="AG5" s="90"/>
    </row>
    <row r="6" spans="2:34" ht="27.9" customHeight="1">
      <c r="B6" s="40" t="s">
        <v>8</v>
      </c>
      <c r="C6" s="377"/>
      <c r="D6" s="3" t="s">
        <v>60</v>
      </c>
      <c r="E6" s="3"/>
      <c r="F6" s="3">
        <v>100</v>
      </c>
      <c r="G6" s="2" t="s">
        <v>217</v>
      </c>
      <c r="H6" s="3"/>
      <c r="I6" s="2">
        <v>50</v>
      </c>
      <c r="J6" s="2" t="s">
        <v>411</v>
      </c>
      <c r="K6" s="2"/>
      <c r="L6" s="2">
        <v>40</v>
      </c>
      <c r="M6" s="2" t="s">
        <v>178</v>
      </c>
      <c r="N6" s="2"/>
      <c r="O6" s="2">
        <v>20</v>
      </c>
      <c r="P6" s="2" t="s">
        <v>147</v>
      </c>
      <c r="Q6" s="2"/>
      <c r="R6" s="2">
        <v>80</v>
      </c>
      <c r="S6" s="3" t="s">
        <v>125</v>
      </c>
      <c r="T6" s="2"/>
      <c r="U6" s="2">
        <v>20</v>
      </c>
      <c r="V6" s="379"/>
      <c r="W6" s="105">
        <f>Y5*15+Y6*0+Y7*5+Y8*0+Y9*15+Y10*12+15</f>
        <v>112.5</v>
      </c>
      <c r="X6" s="41" t="s">
        <v>25</v>
      </c>
      <c r="Y6" s="42">
        <v>2.1</v>
      </c>
      <c r="Z6" s="17"/>
      <c r="AA6" s="43"/>
      <c r="AC6" s="19"/>
      <c r="AD6" s="19"/>
      <c r="AE6" s="19"/>
      <c r="AF6" s="19"/>
      <c r="AG6" s="90"/>
    </row>
    <row r="7" spans="2:34" ht="27.9" customHeight="1">
      <c r="B7" s="40">
        <v>4</v>
      </c>
      <c r="C7" s="377"/>
      <c r="D7" s="3"/>
      <c r="E7" s="3"/>
      <c r="F7" s="3"/>
      <c r="G7" s="2"/>
      <c r="H7" s="2"/>
      <c r="I7" s="2"/>
      <c r="J7" s="2" t="s">
        <v>412</v>
      </c>
      <c r="K7" s="2"/>
      <c r="L7" s="2">
        <v>1</v>
      </c>
      <c r="M7" s="2" t="s">
        <v>228</v>
      </c>
      <c r="N7" s="2"/>
      <c r="O7" s="2">
        <v>15</v>
      </c>
      <c r="P7" s="2"/>
      <c r="Q7" s="2"/>
      <c r="R7" s="2"/>
      <c r="S7" s="3" t="s">
        <v>89</v>
      </c>
      <c r="T7" s="2"/>
      <c r="U7" s="2">
        <v>10</v>
      </c>
      <c r="V7" s="379"/>
      <c r="W7" s="45" t="s">
        <v>46</v>
      </c>
      <c r="X7" s="46" t="s">
        <v>27</v>
      </c>
      <c r="Y7" s="42">
        <v>1.5</v>
      </c>
      <c r="Z7" s="18"/>
      <c r="AA7" s="47"/>
      <c r="AC7" s="48"/>
      <c r="AD7" s="19"/>
      <c r="AE7" s="19"/>
      <c r="AF7" s="49"/>
      <c r="AG7" s="90"/>
    </row>
    <row r="8" spans="2:34" ht="27.9" customHeight="1">
      <c r="B8" s="40" t="s">
        <v>10</v>
      </c>
      <c r="C8" s="377"/>
      <c r="D8" s="3"/>
      <c r="E8" s="3"/>
      <c r="F8" s="3"/>
      <c r="G8" s="2"/>
      <c r="H8" s="50"/>
      <c r="I8" s="2"/>
      <c r="J8" s="2" t="s">
        <v>413</v>
      </c>
      <c r="K8" s="2"/>
      <c r="L8" s="2">
        <v>1</v>
      </c>
      <c r="M8" s="2" t="s">
        <v>179</v>
      </c>
      <c r="N8" s="2"/>
      <c r="O8" s="2">
        <v>9</v>
      </c>
      <c r="P8" s="2"/>
      <c r="Q8" s="50"/>
      <c r="R8" s="2"/>
      <c r="S8" s="3" t="s">
        <v>112</v>
      </c>
      <c r="T8" s="2"/>
      <c r="U8" s="2">
        <v>5</v>
      </c>
      <c r="V8" s="379"/>
      <c r="W8" s="101">
        <f>Y5*0+Y6*5+Y7*0+Y8*5+Y9*0+Y10*4</f>
        <v>20.5</v>
      </c>
      <c r="X8" s="46" t="s">
        <v>30</v>
      </c>
      <c r="Y8" s="42">
        <v>2</v>
      </c>
      <c r="Z8" s="17"/>
      <c r="AC8" s="19"/>
      <c r="AD8" s="19"/>
      <c r="AE8" s="19"/>
      <c r="AF8" s="19"/>
      <c r="AG8" s="90"/>
      <c r="AH8" s="120"/>
    </row>
    <row r="9" spans="2:34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100"/>
      <c r="L9" s="2"/>
      <c r="M9" s="2" t="s">
        <v>180</v>
      </c>
      <c r="N9" s="50"/>
      <c r="O9" s="2">
        <v>5</v>
      </c>
      <c r="P9" s="2"/>
      <c r="Q9" s="50"/>
      <c r="R9" s="2"/>
      <c r="S9" s="2" t="s">
        <v>77</v>
      </c>
      <c r="T9" s="3"/>
      <c r="U9" s="2">
        <v>3</v>
      </c>
      <c r="V9" s="379"/>
      <c r="W9" s="45" t="s">
        <v>47</v>
      </c>
      <c r="X9" s="46" t="s">
        <v>33</v>
      </c>
      <c r="Y9" s="42">
        <v>0</v>
      </c>
      <c r="Z9" s="18"/>
      <c r="AC9" s="19"/>
      <c r="AD9" s="19"/>
      <c r="AE9" s="19"/>
      <c r="AF9" s="19"/>
      <c r="AG9" s="104"/>
      <c r="AH9" s="120"/>
    </row>
    <row r="10" spans="2:34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 t="s">
        <v>181</v>
      </c>
      <c r="N10" s="50"/>
      <c r="O10" s="2">
        <v>3</v>
      </c>
      <c r="P10" s="2"/>
      <c r="Q10" s="50"/>
      <c r="R10" s="2"/>
      <c r="S10" s="3" t="s">
        <v>102</v>
      </c>
      <c r="T10" s="3"/>
      <c r="U10" s="3">
        <v>1</v>
      </c>
      <c r="V10" s="379"/>
      <c r="W10" s="101">
        <f>Y5*2+Y6*7+Y7*1+Y8*0+Y9*0+Y10*8-3</f>
        <v>25.200000000000003</v>
      </c>
      <c r="X10" s="94" t="s">
        <v>42</v>
      </c>
      <c r="Y10" s="51">
        <v>0</v>
      </c>
      <c r="Z10" s="17"/>
      <c r="AG10" s="105"/>
    </row>
    <row r="11" spans="2:34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 t="s">
        <v>218</v>
      </c>
      <c r="N11" s="100"/>
      <c r="O11" s="2">
        <v>1</v>
      </c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G11" s="104"/>
    </row>
    <row r="12" spans="2:34" ht="27.9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 t="s">
        <v>392</v>
      </c>
      <c r="N12" s="100"/>
      <c r="O12" s="2">
        <v>1</v>
      </c>
      <c r="P12" s="2"/>
      <c r="Q12" s="50"/>
      <c r="R12" s="2"/>
      <c r="S12" s="2"/>
      <c r="T12" s="50"/>
      <c r="U12" s="2"/>
      <c r="V12" s="380"/>
      <c r="W12" s="102">
        <f>W6*4+W10*4+W8*9</f>
        <v>735.3</v>
      </c>
      <c r="X12" s="58"/>
      <c r="Y12" s="59"/>
      <c r="Z12" s="17"/>
      <c r="AC12" s="57"/>
      <c r="AD12" s="57"/>
      <c r="AE12" s="57"/>
      <c r="AG12" s="106"/>
    </row>
    <row r="13" spans="2:34" s="39" customFormat="1" ht="27.9" customHeight="1">
      <c r="B13" s="34">
        <v>10</v>
      </c>
      <c r="C13" s="377"/>
      <c r="D13" s="35" t="str">
        <f>'110.10月菜單'!F12</f>
        <v>麥片飯</v>
      </c>
      <c r="E13" s="35" t="s">
        <v>58</v>
      </c>
      <c r="F13" s="35"/>
      <c r="G13" s="35" t="str">
        <f>'110.10月菜單'!F13</f>
        <v>孜然允指雞翅</v>
      </c>
      <c r="H13" s="35" t="s">
        <v>130</v>
      </c>
      <c r="I13" s="35"/>
      <c r="J13" s="35" t="str">
        <f>'110.10月菜單'!F14</f>
        <v>波隆那肉燥</v>
      </c>
      <c r="K13" s="35" t="s">
        <v>49</v>
      </c>
      <c r="L13" s="35"/>
      <c r="M13" s="35" t="str">
        <f>'110.10月菜單'!F15</f>
        <v>三絲豆腐(豆)</v>
      </c>
      <c r="N13" s="35" t="s">
        <v>73</v>
      </c>
      <c r="O13" s="35"/>
      <c r="P13" s="35" t="str">
        <f>'110.10月菜單'!F16</f>
        <v>深色蔬菜</v>
      </c>
      <c r="Q13" s="35" t="s">
        <v>59</v>
      </c>
      <c r="R13" s="35"/>
      <c r="S13" s="35" t="str">
        <f>'110.10月菜單'!F17</f>
        <v>味噌海芽湯</v>
      </c>
      <c r="T13" s="35" t="s">
        <v>57</v>
      </c>
      <c r="U13" s="35"/>
      <c r="V13" s="378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>
      <c r="B14" s="40" t="s">
        <v>8</v>
      </c>
      <c r="C14" s="377"/>
      <c r="D14" s="2" t="s">
        <v>98</v>
      </c>
      <c r="E14" s="2"/>
      <c r="F14" s="2">
        <v>40</v>
      </c>
      <c r="G14" s="2" t="s">
        <v>140</v>
      </c>
      <c r="H14" s="3"/>
      <c r="I14" s="2">
        <v>60</v>
      </c>
      <c r="J14" s="2" t="s">
        <v>301</v>
      </c>
      <c r="K14" s="2"/>
      <c r="L14" s="2">
        <v>40</v>
      </c>
      <c r="M14" s="3" t="s">
        <v>346</v>
      </c>
      <c r="N14" s="2" t="s">
        <v>114</v>
      </c>
      <c r="O14" s="2">
        <v>40</v>
      </c>
      <c r="P14" s="2" t="s">
        <v>147</v>
      </c>
      <c r="Q14" s="2"/>
      <c r="R14" s="2">
        <v>80</v>
      </c>
      <c r="S14" s="78" t="s">
        <v>155</v>
      </c>
      <c r="T14" s="2"/>
      <c r="U14" s="2">
        <v>5</v>
      </c>
      <c r="V14" s="379"/>
      <c r="W14" s="105">
        <v>98</v>
      </c>
      <c r="X14" s="41" t="s">
        <v>25</v>
      </c>
      <c r="Y14" s="42">
        <v>2.5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>
      <c r="B15" s="40">
        <v>5</v>
      </c>
      <c r="C15" s="377"/>
      <c r="D15" s="3" t="s">
        <v>99</v>
      </c>
      <c r="E15" s="2"/>
      <c r="F15" s="2">
        <v>60</v>
      </c>
      <c r="G15" s="2"/>
      <c r="H15" s="3"/>
      <c r="I15" s="2"/>
      <c r="J15" s="2" t="s">
        <v>302</v>
      </c>
      <c r="K15" s="2"/>
      <c r="L15" s="2">
        <v>18</v>
      </c>
      <c r="M15" s="3" t="s">
        <v>347</v>
      </c>
      <c r="N15" s="98"/>
      <c r="O15" s="2">
        <v>10</v>
      </c>
      <c r="P15" s="2"/>
      <c r="Q15" s="2"/>
      <c r="R15" s="2"/>
      <c r="S15" s="3" t="s">
        <v>157</v>
      </c>
      <c r="T15" s="2"/>
      <c r="U15" s="2">
        <v>1</v>
      </c>
      <c r="V15" s="379"/>
      <c r="W15" s="45" t="s">
        <v>46</v>
      </c>
      <c r="X15" s="46" t="s">
        <v>305</v>
      </c>
      <c r="Y15" s="42">
        <v>1.6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 t="s">
        <v>83</v>
      </c>
      <c r="K16" s="98"/>
      <c r="L16" s="2">
        <v>30</v>
      </c>
      <c r="M16" s="3" t="s">
        <v>348</v>
      </c>
      <c r="N16" s="98"/>
      <c r="O16" s="2">
        <v>10</v>
      </c>
      <c r="P16" s="2"/>
      <c r="Q16" s="50"/>
      <c r="R16" s="2"/>
      <c r="S16" s="3" t="s">
        <v>156</v>
      </c>
      <c r="T16" s="2"/>
      <c r="U16" s="2">
        <v>1</v>
      </c>
      <c r="V16" s="379"/>
      <c r="W16" s="101">
        <v>22.5</v>
      </c>
      <c r="X16" s="46" t="s">
        <v>30</v>
      </c>
      <c r="Y16" s="42">
        <v>2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 t="s">
        <v>303</v>
      </c>
      <c r="K17" s="2"/>
      <c r="L17" s="2">
        <v>1</v>
      </c>
      <c r="M17" s="3" t="s">
        <v>349</v>
      </c>
      <c r="N17" s="50"/>
      <c r="O17" s="2">
        <v>10</v>
      </c>
      <c r="P17" s="2"/>
      <c r="Q17" s="50"/>
      <c r="R17" s="2"/>
      <c r="S17" s="3"/>
      <c r="T17" s="98"/>
      <c r="U17" s="2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50"/>
      <c r="L18" s="2"/>
      <c r="M18" s="3" t="s">
        <v>350</v>
      </c>
      <c r="N18" s="50"/>
      <c r="O18" s="2">
        <v>3</v>
      </c>
      <c r="P18" s="2"/>
      <c r="Q18" s="50"/>
      <c r="R18" s="2"/>
      <c r="S18" s="3"/>
      <c r="T18" s="50"/>
      <c r="U18" s="2"/>
      <c r="V18" s="379"/>
      <c r="W18" s="101">
        <v>27.6</v>
      </c>
      <c r="X18" s="94" t="s">
        <v>306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 t="s">
        <v>351</v>
      </c>
      <c r="N19" s="50"/>
      <c r="O19" s="2">
        <v>1</v>
      </c>
      <c r="P19" s="2"/>
      <c r="Q19" s="50"/>
      <c r="R19" s="2"/>
      <c r="S19" s="2"/>
      <c r="T19" s="50"/>
      <c r="U19" s="2"/>
      <c r="V19" s="379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704.9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>
      <c r="B21" s="60">
        <v>10</v>
      </c>
      <c r="C21" s="377"/>
      <c r="D21" s="35" t="str">
        <f>'110.10月菜單'!J12</f>
        <v>香Q米飯</v>
      </c>
      <c r="E21" s="35" t="s">
        <v>131</v>
      </c>
      <c r="F21" s="35"/>
      <c r="G21" s="35" t="str">
        <f>'110.10月菜單'!J13</f>
        <v>醬爆松板豬</v>
      </c>
      <c r="H21" s="35" t="s">
        <v>132</v>
      </c>
      <c r="I21" s="35"/>
      <c r="J21" s="35" t="str">
        <f>'110.10月菜單'!J14</f>
        <v>紐奧良魚塊(炸)(海)</v>
      </c>
      <c r="K21" s="35" t="s">
        <v>133</v>
      </c>
      <c r="L21" s="35"/>
      <c r="M21" s="35" t="str">
        <f>'110.10月菜單'!J15</f>
        <v>一番咖哩雞</v>
      </c>
      <c r="N21" s="35" t="s">
        <v>132</v>
      </c>
      <c r="O21" s="35"/>
      <c r="P21" s="35" t="str">
        <f>'110.10月菜單'!J16</f>
        <v>淺色蔬菜</v>
      </c>
      <c r="Q21" s="35" t="s">
        <v>134</v>
      </c>
      <c r="R21" s="35"/>
      <c r="S21" s="35" t="str">
        <f>'110.10月菜單'!J17</f>
        <v>綜合湯(豆)</v>
      </c>
      <c r="T21" s="35" t="s">
        <v>132</v>
      </c>
      <c r="U21" s="35"/>
      <c r="V21" s="378"/>
      <c r="W21" s="36" t="s">
        <v>44</v>
      </c>
      <c r="X21" s="37" t="s">
        <v>19</v>
      </c>
      <c r="Y21" s="38">
        <v>5.5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2" t="s">
        <v>24</v>
      </c>
      <c r="E22" s="3"/>
      <c r="F22" s="2">
        <v>100</v>
      </c>
      <c r="G22" s="2" t="s">
        <v>223</v>
      </c>
      <c r="H22" s="2"/>
      <c r="I22" s="2">
        <v>50</v>
      </c>
      <c r="J22" s="2" t="s">
        <v>241</v>
      </c>
      <c r="K22" s="2" t="s">
        <v>219</v>
      </c>
      <c r="L22" s="2">
        <v>40</v>
      </c>
      <c r="M22" s="2" t="s">
        <v>354</v>
      </c>
      <c r="N22" s="2"/>
      <c r="O22" s="2">
        <v>45</v>
      </c>
      <c r="P22" s="2" t="s">
        <v>147</v>
      </c>
      <c r="Q22" s="2"/>
      <c r="R22" s="2">
        <v>80</v>
      </c>
      <c r="S22" s="2" t="s">
        <v>222</v>
      </c>
      <c r="T22" s="2" t="s">
        <v>159</v>
      </c>
      <c r="U22" s="2">
        <v>10</v>
      </c>
      <c r="V22" s="379"/>
      <c r="W22" s="105">
        <v>105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6</v>
      </c>
      <c r="C23" s="377"/>
      <c r="D23" s="2"/>
      <c r="E23" s="3"/>
      <c r="F23" s="2"/>
      <c r="G23" s="2" t="s">
        <v>215</v>
      </c>
      <c r="H23" s="2"/>
      <c r="I23" s="2">
        <v>1</v>
      </c>
      <c r="J23" s="2" t="s">
        <v>269</v>
      </c>
      <c r="K23" s="2"/>
      <c r="L23" s="2">
        <v>30</v>
      </c>
      <c r="M23" s="2" t="s">
        <v>355</v>
      </c>
      <c r="N23" s="50"/>
      <c r="O23" s="2">
        <v>25</v>
      </c>
      <c r="P23" s="2"/>
      <c r="Q23" s="2"/>
      <c r="R23" s="2"/>
      <c r="S23" s="2" t="s">
        <v>158</v>
      </c>
      <c r="T23" s="98"/>
      <c r="U23" s="2">
        <v>30</v>
      </c>
      <c r="V23" s="379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>
      <c r="B24" s="61" t="s">
        <v>10</v>
      </c>
      <c r="C24" s="377"/>
      <c r="D24" s="3"/>
      <c r="E24" s="3"/>
      <c r="F24" s="3"/>
      <c r="G24" s="2"/>
      <c r="H24" s="50"/>
      <c r="I24" s="2"/>
      <c r="J24" s="2"/>
      <c r="K24" s="2"/>
      <c r="L24" s="2"/>
      <c r="M24" s="2" t="s">
        <v>356</v>
      </c>
      <c r="N24" s="50"/>
      <c r="O24" s="2">
        <v>5</v>
      </c>
      <c r="P24" s="2"/>
      <c r="Q24" s="50"/>
      <c r="R24" s="2"/>
      <c r="S24" s="2"/>
      <c r="T24" s="98"/>
      <c r="U24" s="2"/>
      <c r="V24" s="379"/>
      <c r="W24" s="101"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4" t="s">
        <v>39</v>
      </c>
      <c r="C25" s="377"/>
      <c r="D25" s="3"/>
      <c r="E25" s="3"/>
      <c r="F25" s="3"/>
      <c r="G25" s="2"/>
      <c r="H25" s="50"/>
      <c r="I25" s="2"/>
      <c r="J25" s="2"/>
      <c r="K25" s="100"/>
      <c r="L25" s="2"/>
      <c r="M25" s="2" t="s">
        <v>357</v>
      </c>
      <c r="N25" s="50"/>
      <c r="O25" s="2">
        <v>5</v>
      </c>
      <c r="P25" s="2"/>
      <c r="Q25" s="50"/>
      <c r="R25" s="2"/>
      <c r="S25" s="2"/>
      <c r="T25" s="98"/>
      <c r="U25" s="2"/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4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 t="s">
        <v>358</v>
      </c>
      <c r="N26" s="50"/>
      <c r="O26" s="2">
        <v>1</v>
      </c>
      <c r="P26" s="2"/>
      <c r="Q26" s="50"/>
      <c r="R26" s="2"/>
      <c r="S26" s="2"/>
      <c r="T26" s="50"/>
      <c r="U26" s="2"/>
      <c r="V26" s="379"/>
      <c r="W26" s="101">
        <v>27.8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>
      <c r="B28" s="74"/>
      <c r="C28" s="75"/>
      <c r="D28" s="10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751.7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>
      <c r="B29" s="34">
        <v>10</v>
      </c>
      <c r="C29" s="377"/>
      <c r="D29" s="110" t="str">
        <f>'110.10月菜單'!N12</f>
        <v>地瓜飯</v>
      </c>
      <c r="E29" s="110" t="s">
        <v>15</v>
      </c>
      <c r="F29" s="110"/>
      <c r="G29" s="110" t="str">
        <f>'110.10月菜單'!N13</f>
        <v>招牌黃金雞腿</v>
      </c>
      <c r="H29" s="110" t="s">
        <v>118</v>
      </c>
      <c r="I29" s="110"/>
      <c r="J29" s="110" t="str">
        <f>'110.10月菜單'!N14</f>
        <v>蕃茄蛋</v>
      </c>
      <c r="K29" s="110" t="s">
        <v>17</v>
      </c>
      <c r="L29" s="125"/>
      <c r="M29" s="126" t="str">
        <f>'110.10月菜單'!N15</f>
        <v>梅粉地瓜條</v>
      </c>
      <c r="N29" s="110" t="s">
        <v>17</v>
      </c>
      <c r="O29" s="110"/>
      <c r="P29" s="110" t="str">
        <f>'110.10月菜單'!N16</f>
        <v>深色蔬菜</v>
      </c>
      <c r="Q29" s="110" t="s">
        <v>18</v>
      </c>
      <c r="R29" s="110"/>
      <c r="S29" s="110" t="str">
        <f>'110.10月菜單'!N17</f>
        <v>冬瓜山粉圓</v>
      </c>
      <c r="T29" s="110" t="s">
        <v>17</v>
      </c>
      <c r="U29" s="110"/>
      <c r="V29" s="385"/>
      <c r="W29" s="36" t="s">
        <v>44</v>
      </c>
      <c r="X29" s="37" t="s">
        <v>19</v>
      </c>
      <c r="Y29" s="38">
        <v>6.4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54</v>
      </c>
      <c r="E30" s="3"/>
      <c r="F30" s="2">
        <v>55</v>
      </c>
      <c r="G30" s="2" t="s">
        <v>224</v>
      </c>
      <c r="H30" s="3"/>
      <c r="I30" s="2">
        <v>60</v>
      </c>
      <c r="J30" s="111" t="s">
        <v>270</v>
      </c>
      <c r="K30" s="111"/>
      <c r="L30" s="111">
        <v>60</v>
      </c>
      <c r="M30" s="2" t="s">
        <v>271</v>
      </c>
      <c r="N30" s="3"/>
      <c r="O30" s="2">
        <v>1</v>
      </c>
      <c r="P30" s="2" t="s">
        <v>147</v>
      </c>
      <c r="Q30" s="2"/>
      <c r="R30" s="2">
        <v>80</v>
      </c>
      <c r="S30" s="111" t="s">
        <v>414</v>
      </c>
      <c r="T30" s="111"/>
      <c r="U30" s="111">
        <v>15</v>
      </c>
      <c r="V30" s="386"/>
      <c r="W30" s="105">
        <v>120</v>
      </c>
      <c r="X30" s="41" t="s">
        <v>25</v>
      </c>
      <c r="Y30" s="42">
        <v>2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>
      <c r="B31" s="40">
        <v>7</v>
      </c>
      <c r="C31" s="377"/>
      <c r="D31" s="2" t="s">
        <v>24</v>
      </c>
      <c r="E31" s="3"/>
      <c r="F31" s="2">
        <v>90</v>
      </c>
      <c r="G31" s="111"/>
      <c r="H31" s="111"/>
      <c r="I31" s="111"/>
      <c r="J31" s="111" t="s">
        <v>65</v>
      </c>
      <c r="K31" s="111"/>
      <c r="L31" s="111">
        <v>30</v>
      </c>
      <c r="M31" s="2" t="s">
        <v>272</v>
      </c>
      <c r="N31" s="98"/>
      <c r="O31" s="2">
        <v>50</v>
      </c>
      <c r="P31" s="111"/>
      <c r="Q31" s="111"/>
      <c r="R31" s="111"/>
      <c r="S31" s="111" t="s">
        <v>415</v>
      </c>
      <c r="T31" s="111"/>
      <c r="U31" s="111">
        <v>5</v>
      </c>
      <c r="V31" s="386"/>
      <c r="W31" s="45" t="s">
        <v>46</v>
      </c>
      <c r="X31" s="46" t="s">
        <v>27</v>
      </c>
      <c r="Y31" s="42">
        <v>1.4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>
      <c r="B32" s="40" t="s">
        <v>10</v>
      </c>
      <c r="C32" s="377"/>
      <c r="D32" s="3"/>
      <c r="E32" s="3"/>
      <c r="F32" s="3"/>
      <c r="G32" s="111"/>
      <c r="H32" s="112"/>
      <c r="I32" s="111"/>
      <c r="J32" s="111"/>
      <c r="K32" s="112"/>
      <c r="L32" s="111"/>
      <c r="M32" s="111"/>
      <c r="N32" s="112"/>
      <c r="O32" s="111"/>
      <c r="P32" s="111"/>
      <c r="Q32" s="112"/>
      <c r="R32" s="111"/>
      <c r="S32" s="113"/>
      <c r="T32" s="112"/>
      <c r="U32" s="111"/>
      <c r="V32" s="386"/>
      <c r="W32" s="101">
        <v>20</v>
      </c>
      <c r="X32" s="46" t="s">
        <v>30</v>
      </c>
      <c r="Y32" s="42">
        <v>2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>
      <c r="B33" s="381" t="s">
        <v>40</v>
      </c>
      <c r="C33" s="377"/>
      <c r="D33" s="3"/>
      <c r="E33" s="3"/>
      <c r="F33" s="3"/>
      <c r="G33" s="111"/>
      <c r="H33" s="112"/>
      <c r="I33" s="111"/>
      <c r="J33" s="111"/>
      <c r="K33" s="112"/>
      <c r="L33" s="111"/>
      <c r="M33" s="111"/>
      <c r="N33" s="112"/>
      <c r="O33" s="111"/>
      <c r="P33" s="111"/>
      <c r="Q33" s="112"/>
      <c r="R33" s="111"/>
      <c r="S33" s="111"/>
      <c r="T33" s="112"/>
      <c r="U33" s="111"/>
      <c r="V33" s="38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3"/>
      <c r="E34" s="3"/>
      <c r="F34" s="3"/>
      <c r="G34" s="114"/>
      <c r="H34" s="112"/>
      <c r="I34" s="111"/>
      <c r="J34" s="111"/>
      <c r="K34" s="112"/>
      <c r="L34" s="111"/>
      <c r="M34" s="111"/>
      <c r="N34" s="112"/>
      <c r="O34" s="111"/>
      <c r="P34" s="111"/>
      <c r="Q34" s="112"/>
      <c r="R34" s="111"/>
      <c r="S34" s="111"/>
      <c r="T34" s="112"/>
      <c r="U34" s="111"/>
      <c r="V34" s="386"/>
      <c r="W34" s="101">
        <v>26.7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3"/>
      <c r="E35" s="50"/>
      <c r="F35" s="3"/>
      <c r="G35" s="111"/>
      <c r="H35" s="112"/>
      <c r="I35" s="111"/>
      <c r="J35" s="111"/>
      <c r="K35" s="112"/>
      <c r="L35" s="111"/>
      <c r="M35" s="111"/>
      <c r="N35" s="112"/>
      <c r="O35" s="111"/>
      <c r="P35" s="111"/>
      <c r="Q35" s="112"/>
      <c r="R35" s="111"/>
      <c r="S35" s="111"/>
      <c r="T35" s="112"/>
      <c r="U35" s="111"/>
      <c r="V35" s="386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>
      <c r="B36" s="55"/>
      <c r="C36" s="5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387"/>
      <c r="W36" s="102">
        <f>W30*4+W34*4+W32*9</f>
        <v>766.8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>
      <c r="B37" s="34">
        <v>10</v>
      </c>
      <c r="C37" s="377"/>
      <c r="D37" s="35" t="str">
        <f>'110.10月菜單'!R12</f>
        <v>夏威夷炒飯</v>
      </c>
      <c r="E37" s="35" t="s">
        <v>213</v>
      </c>
      <c r="F37" s="35"/>
      <c r="G37" s="35" t="str">
        <f>'110.10月菜單'!R13</f>
        <v>霸氣香雞排(炸)</v>
      </c>
      <c r="H37" s="35" t="s">
        <v>226</v>
      </c>
      <c r="I37" s="35"/>
      <c r="J37" s="35" t="str">
        <f>'110.10月菜單'!R14</f>
        <v>沙茶甜條(加)</v>
      </c>
      <c r="K37" s="35" t="s">
        <v>213</v>
      </c>
      <c r="L37" s="35"/>
      <c r="M37" s="35" t="str">
        <f>'110.10月菜單'!R15</f>
        <v>白醬花椰菜</v>
      </c>
      <c r="N37" s="35" t="s">
        <v>49</v>
      </c>
      <c r="O37" s="35"/>
      <c r="P37" s="35" t="str">
        <f>'110.10月菜單'!R16</f>
        <v>有機深色蔬菜</v>
      </c>
      <c r="Q37" s="35" t="s">
        <v>227</v>
      </c>
      <c r="R37" s="35"/>
      <c r="S37" s="35" t="str">
        <f>'110.10月菜單'!R17</f>
        <v>鮮蔬湯</v>
      </c>
      <c r="T37" s="35" t="s">
        <v>213</v>
      </c>
      <c r="U37" s="35"/>
      <c r="V37" s="378"/>
      <c r="W37" s="36" t="s">
        <v>44</v>
      </c>
      <c r="X37" s="37" t="s">
        <v>19</v>
      </c>
      <c r="Y37" s="38">
        <v>5.3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>
      <c r="B38" s="40" t="s">
        <v>8</v>
      </c>
      <c r="C38" s="377"/>
      <c r="D38" s="2" t="s">
        <v>231</v>
      </c>
      <c r="E38" s="3"/>
      <c r="F38" s="2">
        <v>80</v>
      </c>
      <c r="G38" s="2" t="s">
        <v>234</v>
      </c>
      <c r="H38" s="3"/>
      <c r="I38" s="2">
        <v>60</v>
      </c>
      <c r="J38" s="2" t="s">
        <v>363</v>
      </c>
      <c r="K38" s="3" t="s">
        <v>364</v>
      </c>
      <c r="L38" s="2">
        <v>30</v>
      </c>
      <c r="M38" s="2" t="s">
        <v>365</v>
      </c>
      <c r="N38" s="3"/>
      <c r="O38" s="2">
        <v>70</v>
      </c>
      <c r="P38" s="2" t="s">
        <v>230</v>
      </c>
      <c r="Q38" s="3"/>
      <c r="R38" s="2">
        <v>80</v>
      </c>
      <c r="S38" s="3" t="s">
        <v>228</v>
      </c>
      <c r="T38" s="2"/>
      <c r="U38" s="2">
        <v>30</v>
      </c>
      <c r="V38" s="379"/>
      <c r="W38" s="101">
        <v>104</v>
      </c>
      <c r="X38" s="41" t="s">
        <v>25</v>
      </c>
      <c r="Y38" s="42">
        <v>2.2000000000000002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>
      <c r="B39" s="40">
        <v>8</v>
      </c>
      <c r="C39" s="377"/>
      <c r="D39" s="2" t="s">
        <v>214</v>
      </c>
      <c r="E39" s="3"/>
      <c r="F39" s="2">
        <v>1</v>
      </c>
      <c r="G39" s="2"/>
      <c r="H39" s="2"/>
      <c r="I39" s="2"/>
      <c r="J39" s="2"/>
      <c r="K39" s="3"/>
      <c r="L39" s="2"/>
      <c r="M39" s="2" t="s">
        <v>366</v>
      </c>
      <c r="N39" s="98"/>
      <c r="O39" s="2">
        <v>1</v>
      </c>
      <c r="P39" s="2"/>
      <c r="Q39" s="3"/>
      <c r="R39" s="2"/>
      <c r="S39" s="3" t="s">
        <v>229</v>
      </c>
      <c r="T39" s="2"/>
      <c r="U39" s="2">
        <v>10</v>
      </c>
      <c r="V39" s="379"/>
      <c r="W39" s="45" t="s">
        <v>46</v>
      </c>
      <c r="X39" s="46" t="s">
        <v>27</v>
      </c>
      <c r="Y39" s="42">
        <v>1.9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>
      <c r="B40" s="40" t="s">
        <v>10</v>
      </c>
      <c r="C40" s="377"/>
      <c r="D40" s="3" t="s">
        <v>232</v>
      </c>
      <c r="E40" s="3"/>
      <c r="F40" s="3">
        <v>5</v>
      </c>
      <c r="G40" s="2"/>
      <c r="H40" s="50"/>
      <c r="I40" s="2"/>
      <c r="J40" s="2"/>
      <c r="K40" s="3"/>
      <c r="L40" s="2"/>
      <c r="M40" s="2"/>
      <c r="N40" s="3"/>
      <c r="O40" s="2"/>
      <c r="P40" s="2"/>
      <c r="Q40" s="3"/>
      <c r="R40" s="2"/>
      <c r="S40" s="3" t="s">
        <v>221</v>
      </c>
      <c r="T40" s="3"/>
      <c r="U40" s="3">
        <v>3</v>
      </c>
      <c r="V40" s="379"/>
      <c r="W40" s="101">
        <v>23.5</v>
      </c>
      <c r="X40" s="46" t="s">
        <v>30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>
      <c r="B41" s="381" t="s">
        <v>32</v>
      </c>
      <c r="C41" s="377"/>
      <c r="D41" s="3" t="s">
        <v>233</v>
      </c>
      <c r="E41" s="3"/>
      <c r="F41" s="3">
        <v>10</v>
      </c>
      <c r="G41" s="2"/>
      <c r="H41" s="50"/>
      <c r="I41" s="2"/>
      <c r="J41" s="2"/>
      <c r="K41" s="50"/>
      <c r="L41" s="2"/>
      <c r="M41" s="2"/>
      <c r="N41" s="3"/>
      <c r="O41" s="2"/>
      <c r="P41" s="2"/>
      <c r="Q41" s="3"/>
      <c r="R41" s="2"/>
      <c r="S41" s="3" t="s">
        <v>218</v>
      </c>
      <c r="T41" s="50"/>
      <c r="U41" s="3">
        <v>1</v>
      </c>
      <c r="V41" s="379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100" t="s">
        <v>235</v>
      </c>
      <c r="E42" s="50"/>
      <c r="F42" s="2">
        <v>5</v>
      </c>
      <c r="G42" s="2"/>
      <c r="H42" s="50"/>
      <c r="I42" s="2"/>
      <c r="J42" s="2"/>
      <c r="K42" s="50"/>
      <c r="L42" s="2"/>
      <c r="M42" s="2"/>
      <c r="N42" s="98"/>
      <c r="O42" s="2"/>
      <c r="P42" s="2"/>
      <c r="Q42" s="50"/>
      <c r="R42" s="2"/>
      <c r="S42" s="3"/>
      <c r="T42" s="50"/>
      <c r="U42" s="3"/>
      <c r="V42" s="379"/>
      <c r="W42" s="101">
        <v>27.9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100"/>
      <c r="E43" s="50"/>
      <c r="F43" s="2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78">
        <f>W38*4+W42*4+W40*9</f>
        <v>739.1</v>
      </c>
      <c r="X44" s="179"/>
      <c r="Y44" s="180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91"/>
      <c r="X45" s="391"/>
      <c r="Y45" s="391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83"/>
      <c r="G46" s="383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19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B25" zoomScale="60" workbookViewId="0">
      <selection activeCell="N7" sqref="N7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88" t="s">
        <v>423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4"/>
      <c r="AB1" s="6"/>
    </row>
    <row r="2" spans="2:33" s="5" customFormat="1" ht="13.5" customHeight="1">
      <c r="B2" s="389"/>
      <c r="C2" s="390"/>
      <c r="D2" s="390"/>
      <c r="E2" s="390"/>
      <c r="F2" s="390"/>
      <c r="G2" s="39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10</v>
      </c>
      <c r="C5" s="377"/>
      <c r="D5" s="35" t="str">
        <f>'110.10月菜單'!B21</f>
        <v>國慶日補假</v>
      </c>
      <c r="E5" s="35"/>
      <c r="F5" s="1" t="s">
        <v>16</v>
      </c>
      <c r="G5" s="35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378"/>
      <c r="W5" s="36" t="s">
        <v>44</v>
      </c>
      <c r="X5" s="37" t="s">
        <v>19</v>
      </c>
      <c r="Y5" s="38">
        <v>0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13"/>
      <c r="T6" s="113"/>
      <c r="U6" s="113"/>
      <c r="V6" s="379"/>
      <c r="W6" s="105">
        <v>0</v>
      </c>
      <c r="X6" s="41" t="s">
        <v>25</v>
      </c>
      <c r="Y6" s="42">
        <v>0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11</v>
      </c>
      <c r="C7" s="377"/>
      <c r="D7" s="2"/>
      <c r="E7" s="3"/>
      <c r="F7" s="2"/>
      <c r="G7" s="2"/>
      <c r="H7" s="2"/>
      <c r="I7" s="2"/>
      <c r="J7" s="2"/>
      <c r="K7" s="2"/>
      <c r="L7" s="2"/>
      <c r="M7" s="2"/>
      <c r="N7" s="98"/>
      <c r="O7" s="2"/>
      <c r="P7" s="2"/>
      <c r="Q7" s="2"/>
      <c r="R7" s="2"/>
      <c r="S7" s="113"/>
      <c r="T7" s="113"/>
      <c r="U7" s="113"/>
      <c r="V7" s="379"/>
      <c r="W7" s="45" t="s">
        <v>46</v>
      </c>
      <c r="X7" s="46" t="s">
        <v>27</v>
      </c>
      <c r="Y7" s="42">
        <v>0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53</v>
      </c>
      <c r="C8" s="377"/>
      <c r="D8" s="2"/>
      <c r="E8" s="3"/>
      <c r="F8" s="2"/>
      <c r="G8" s="2"/>
      <c r="H8" s="50"/>
      <c r="I8" s="2"/>
      <c r="J8" s="2"/>
      <c r="K8" s="50"/>
      <c r="L8" s="2"/>
      <c r="M8" s="2"/>
      <c r="N8" s="50"/>
      <c r="O8" s="2"/>
      <c r="P8" s="2"/>
      <c r="Q8" s="50"/>
      <c r="R8" s="2"/>
      <c r="S8" s="2"/>
      <c r="T8" s="50"/>
      <c r="U8" s="2"/>
      <c r="V8" s="379"/>
      <c r="W8" s="101">
        <f>Y5*0+Y6*5+Y7*0+Y8*5+Y9*0+Y10*4</f>
        <v>0</v>
      </c>
      <c r="X8" s="46" t="s">
        <v>30</v>
      </c>
      <c r="Y8" s="42">
        <v>0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50"/>
      <c r="L9" s="2"/>
      <c r="M9" s="2"/>
      <c r="N9" s="50"/>
      <c r="O9" s="2"/>
      <c r="P9" s="2"/>
      <c r="Q9" s="50"/>
      <c r="R9" s="2"/>
      <c r="S9" s="3"/>
      <c r="T9" s="98"/>
      <c r="U9" s="2"/>
      <c r="V9" s="37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/>
      <c r="N10" s="50"/>
      <c r="O10" s="2"/>
      <c r="P10" s="2"/>
      <c r="Q10" s="50"/>
      <c r="R10" s="2"/>
      <c r="S10" s="3"/>
      <c r="T10" s="98"/>
      <c r="U10" s="2"/>
      <c r="V10" s="379"/>
      <c r="W10" s="101">
        <v>0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0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10</v>
      </c>
      <c r="C13" s="377"/>
      <c r="D13" s="35" t="str">
        <f>'110.10月菜單'!F21</f>
        <v>糙米飯</v>
      </c>
      <c r="E13" s="35" t="s">
        <v>15</v>
      </c>
      <c r="F13" s="35"/>
      <c r="G13" s="35" t="str">
        <f>'110.10月菜單'!F22</f>
        <v>炙燒豬里肌</v>
      </c>
      <c r="H13" s="35" t="s">
        <v>120</v>
      </c>
      <c r="I13" s="35"/>
      <c r="J13" s="35" t="str">
        <f>'110.10月菜單'!F23</f>
        <v>繽紛花枝丸(海加)</v>
      </c>
      <c r="K13" s="35" t="s">
        <v>315</v>
      </c>
      <c r="L13" s="35"/>
      <c r="M13" s="35" t="str">
        <f>'110.10月菜單'!F24</f>
        <v>玉米絞肉</v>
      </c>
      <c r="N13" s="35" t="s">
        <v>113</v>
      </c>
      <c r="O13" s="35"/>
      <c r="P13" s="35" t="str">
        <f>'110.10月菜單'!F25</f>
        <v>深色蔬菜</v>
      </c>
      <c r="Q13" s="35" t="s">
        <v>18</v>
      </c>
      <c r="R13" s="35"/>
      <c r="S13" s="35" t="str">
        <f>'110.10月菜單'!F26</f>
        <v>冬瓜湯</v>
      </c>
      <c r="T13" s="35" t="s">
        <v>17</v>
      </c>
      <c r="U13" s="35"/>
      <c r="V13" s="378"/>
      <c r="W13" s="36" t="s">
        <v>44</v>
      </c>
      <c r="X13" s="37" t="s">
        <v>19</v>
      </c>
      <c r="Y13" s="38">
        <v>5.5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101</v>
      </c>
      <c r="E14" s="2"/>
      <c r="F14" s="2">
        <v>40</v>
      </c>
      <c r="G14" s="2" t="s">
        <v>217</v>
      </c>
      <c r="H14" s="2"/>
      <c r="I14" s="2">
        <v>50</v>
      </c>
      <c r="J14" s="2" t="s">
        <v>312</v>
      </c>
      <c r="K14" s="2"/>
      <c r="L14" s="2">
        <v>30</v>
      </c>
      <c r="M14" s="2" t="s">
        <v>126</v>
      </c>
      <c r="N14" s="2"/>
      <c r="O14" s="2">
        <v>40</v>
      </c>
      <c r="P14" s="2" t="s">
        <v>147</v>
      </c>
      <c r="Q14" s="2"/>
      <c r="R14" s="2">
        <v>80</v>
      </c>
      <c r="S14" s="78" t="s">
        <v>111</v>
      </c>
      <c r="T14" s="2"/>
      <c r="U14" s="2">
        <v>40</v>
      </c>
      <c r="V14" s="379"/>
      <c r="W14" s="105">
        <v>105.5</v>
      </c>
      <c r="X14" s="41" t="s">
        <v>25</v>
      </c>
      <c r="Y14" s="42">
        <v>2.1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12</v>
      </c>
      <c r="C15" s="377"/>
      <c r="D15" s="2" t="s">
        <v>100</v>
      </c>
      <c r="E15" s="2"/>
      <c r="F15" s="2">
        <v>60</v>
      </c>
      <c r="G15" s="2"/>
      <c r="H15" s="2"/>
      <c r="I15" s="2"/>
      <c r="J15" s="2" t="s">
        <v>313</v>
      </c>
      <c r="K15" s="2" t="s">
        <v>314</v>
      </c>
      <c r="L15" s="2">
        <v>20</v>
      </c>
      <c r="M15" s="2" t="s">
        <v>128</v>
      </c>
      <c r="N15" s="2"/>
      <c r="O15" s="2">
        <v>3</v>
      </c>
      <c r="P15" s="2"/>
      <c r="Q15" s="2"/>
      <c r="R15" s="2"/>
      <c r="S15" s="3" t="s">
        <v>80</v>
      </c>
      <c r="T15" s="2"/>
      <c r="U15" s="2">
        <v>1</v>
      </c>
      <c r="V15" s="379"/>
      <c r="W15" s="45" t="s">
        <v>46</v>
      </c>
      <c r="X15" s="46" t="s">
        <v>27</v>
      </c>
      <c r="Y15" s="42">
        <v>1.6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3"/>
      <c r="K16" s="3"/>
      <c r="L16" s="3"/>
      <c r="M16" s="2" t="s">
        <v>236</v>
      </c>
      <c r="N16" s="98"/>
      <c r="O16" s="2">
        <v>1</v>
      </c>
      <c r="P16" s="2"/>
      <c r="Q16" s="50"/>
      <c r="R16" s="2"/>
      <c r="S16" s="3"/>
      <c r="T16" s="2"/>
      <c r="U16" s="2"/>
      <c r="V16" s="379"/>
      <c r="W16" s="101">
        <v>20.5</v>
      </c>
      <c r="X16" s="46" t="s">
        <v>30</v>
      </c>
      <c r="Y16" s="42">
        <v>2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3"/>
      <c r="K17" s="3"/>
      <c r="L17" s="3"/>
      <c r="M17" s="2"/>
      <c r="N17" s="50"/>
      <c r="O17" s="2"/>
      <c r="P17" s="2"/>
      <c r="Q17" s="50"/>
      <c r="R17" s="2"/>
      <c r="S17" s="3"/>
      <c r="T17" s="98"/>
      <c r="U17" s="2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98"/>
      <c r="L18" s="2"/>
      <c r="M18" s="2"/>
      <c r="N18" s="50"/>
      <c r="O18" s="2"/>
      <c r="P18" s="2"/>
      <c r="Q18" s="50"/>
      <c r="R18" s="2"/>
      <c r="S18" s="3"/>
      <c r="T18" s="2"/>
      <c r="U18" s="2"/>
      <c r="V18" s="379"/>
      <c r="W18" s="101">
        <v>27.3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715.7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10</v>
      </c>
      <c r="C21" s="377"/>
      <c r="D21" s="35" t="str">
        <f>'110.10月菜單'!J21</f>
        <v>香Q米飯</v>
      </c>
      <c r="E21" s="35" t="s">
        <v>104</v>
      </c>
      <c r="F21" s="35"/>
      <c r="G21" s="35" t="str">
        <f>'110.10月菜單'!J22</f>
        <v>蒙古燒肉丁</v>
      </c>
      <c r="H21" s="35" t="s">
        <v>105</v>
      </c>
      <c r="I21" s="35"/>
      <c r="J21" s="35" t="str">
        <f>'110.10月菜單'!J23</f>
        <v>元氣魚排(海加)(炸)</v>
      </c>
      <c r="K21" s="35" t="s">
        <v>110</v>
      </c>
      <c r="L21" s="35"/>
      <c r="M21" s="35" t="str">
        <f>'110.10月菜單'!J24</f>
        <v>日式豆腐鍋(豆)</v>
      </c>
      <c r="N21" s="35" t="s">
        <v>17</v>
      </c>
      <c r="O21" s="35"/>
      <c r="P21" s="35" t="str">
        <f>'110.10月菜單'!J25</f>
        <v>淺色蔬菜</v>
      </c>
      <c r="Q21" s="35" t="s">
        <v>18</v>
      </c>
      <c r="R21" s="35"/>
      <c r="S21" s="35" t="str">
        <f>'110.10月菜單'!J26</f>
        <v>紫菜蛋花湯</v>
      </c>
      <c r="T21" s="35" t="s">
        <v>17</v>
      </c>
      <c r="U21" s="35"/>
      <c r="V21" s="378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2" t="s">
        <v>117</v>
      </c>
      <c r="E22" s="3"/>
      <c r="F22" s="2">
        <v>100</v>
      </c>
      <c r="G22" s="2" t="s">
        <v>237</v>
      </c>
      <c r="H22" s="2"/>
      <c r="I22" s="2">
        <v>30</v>
      </c>
      <c r="J22" s="2" t="s">
        <v>243</v>
      </c>
      <c r="K22" s="2" t="s">
        <v>160</v>
      </c>
      <c r="L22" s="2">
        <v>60</v>
      </c>
      <c r="M22" s="2" t="s">
        <v>79</v>
      </c>
      <c r="N22" s="2"/>
      <c r="O22" s="2">
        <v>30</v>
      </c>
      <c r="P22" s="2" t="s">
        <v>147</v>
      </c>
      <c r="Q22" s="2"/>
      <c r="R22" s="2">
        <v>80</v>
      </c>
      <c r="S22" s="113" t="s">
        <v>279</v>
      </c>
      <c r="T22" s="113"/>
      <c r="U22" s="113">
        <v>1</v>
      </c>
      <c r="V22" s="379"/>
      <c r="W22" s="105">
        <v>98</v>
      </c>
      <c r="X22" s="41" t="s">
        <v>25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13</v>
      </c>
      <c r="C23" s="377"/>
      <c r="D23" s="2"/>
      <c r="E23" s="3"/>
      <c r="F23" s="2"/>
      <c r="G23" s="2" t="s">
        <v>158</v>
      </c>
      <c r="H23" s="2"/>
      <c r="I23" s="2">
        <v>30</v>
      </c>
      <c r="J23" s="2"/>
      <c r="K23" s="2"/>
      <c r="L23" s="2"/>
      <c r="M23" s="2" t="s">
        <v>89</v>
      </c>
      <c r="N23" s="2"/>
      <c r="O23" s="2">
        <v>10</v>
      </c>
      <c r="P23" s="2"/>
      <c r="Q23" s="2"/>
      <c r="R23" s="2"/>
      <c r="S23" s="113" t="s">
        <v>280</v>
      </c>
      <c r="T23" s="113"/>
      <c r="U23" s="113">
        <v>10</v>
      </c>
      <c r="V23" s="379"/>
      <c r="W23" s="45" t="s">
        <v>46</v>
      </c>
      <c r="X23" s="46" t="s">
        <v>27</v>
      </c>
      <c r="Y23" s="42">
        <v>1.6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377"/>
      <c r="D24" s="3"/>
      <c r="E24" s="3"/>
      <c r="F24" s="3"/>
      <c r="G24" s="2" t="s">
        <v>77</v>
      </c>
      <c r="H24" s="50"/>
      <c r="I24" s="2">
        <v>3</v>
      </c>
      <c r="J24" s="2"/>
      <c r="K24" s="2"/>
      <c r="L24" s="2"/>
      <c r="M24" s="2" t="s">
        <v>274</v>
      </c>
      <c r="N24" s="98"/>
      <c r="O24" s="2">
        <v>10</v>
      </c>
      <c r="P24" s="2"/>
      <c r="Q24" s="50"/>
      <c r="R24" s="2"/>
      <c r="S24" s="113" t="s">
        <v>281</v>
      </c>
      <c r="T24" s="113"/>
      <c r="U24" s="113">
        <v>1</v>
      </c>
      <c r="V24" s="379"/>
      <c r="W24" s="101">
        <v>24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4" t="s">
        <v>39</v>
      </c>
      <c r="C25" s="377"/>
      <c r="D25" s="3"/>
      <c r="E25" s="3"/>
      <c r="F25" s="3"/>
      <c r="G25" s="2"/>
      <c r="H25" s="50"/>
      <c r="I25" s="2"/>
      <c r="J25" s="2"/>
      <c r="K25" s="98"/>
      <c r="L25" s="2"/>
      <c r="M25" s="2" t="s">
        <v>275</v>
      </c>
      <c r="N25" s="50"/>
      <c r="O25" s="2">
        <v>3</v>
      </c>
      <c r="P25" s="2"/>
      <c r="Q25" s="50"/>
      <c r="R25" s="2"/>
      <c r="S25" s="3"/>
      <c r="T25" s="100"/>
      <c r="U25" s="2"/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4"/>
      <c r="C26" s="377"/>
      <c r="D26" s="2"/>
      <c r="E26" s="50"/>
      <c r="F26" s="2"/>
      <c r="G26" s="2"/>
      <c r="H26" s="50"/>
      <c r="I26" s="2"/>
      <c r="J26" s="2"/>
      <c r="K26" s="50"/>
      <c r="L26" s="2"/>
      <c r="M26" s="2" t="s">
        <v>276</v>
      </c>
      <c r="N26" s="50"/>
      <c r="O26" s="2">
        <v>1</v>
      </c>
      <c r="P26" s="2"/>
      <c r="Q26" s="50"/>
      <c r="R26" s="2"/>
      <c r="S26" s="2"/>
      <c r="T26" s="50"/>
      <c r="U26" s="2"/>
      <c r="V26" s="379"/>
      <c r="W26" s="101">
        <v>27.7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 t="s">
        <v>282</v>
      </c>
      <c r="N27" s="100" t="s">
        <v>278</v>
      </c>
      <c r="O27" s="2">
        <v>20</v>
      </c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718.8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10</v>
      </c>
      <c r="C29" s="377"/>
      <c r="D29" s="35" t="str">
        <f>'110.10月菜單'!N21</f>
        <v>地瓜飯</v>
      </c>
      <c r="E29" s="35" t="s">
        <v>62</v>
      </c>
      <c r="F29" s="35"/>
      <c r="G29" s="35" t="str">
        <f>'110.10月菜單'!N22</f>
        <v>日式醬汁雞排肉</v>
      </c>
      <c r="H29" s="35" t="s">
        <v>118</v>
      </c>
      <c r="I29" s="35"/>
      <c r="J29" s="35" t="str">
        <f>'110.10月菜單'!N23</f>
        <v>菜脯蛋(醃)</v>
      </c>
      <c r="K29" s="107" t="s">
        <v>61</v>
      </c>
      <c r="L29" s="35"/>
      <c r="M29" s="35" t="str">
        <f>'110.10月菜單'!N24</f>
        <v>壽喜燒肉片</v>
      </c>
      <c r="N29" s="35" t="s">
        <v>49</v>
      </c>
      <c r="O29" s="35"/>
      <c r="P29" s="35" t="str">
        <f>'110.10月菜單'!N25</f>
        <v>有機深色蔬菜</v>
      </c>
      <c r="Q29" s="35" t="s">
        <v>64</v>
      </c>
      <c r="R29" s="35"/>
      <c r="S29" s="35" t="str">
        <f>'110.10月菜單'!N26</f>
        <v>豆腐湯(豆)</v>
      </c>
      <c r="T29" s="35" t="s">
        <v>63</v>
      </c>
      <c r="U29" s="35"/>
      <c r="V29" s="378"/>
      <c r="W29" s="36" t="s">
        <v>44</v>
      </c>
      <c r="X29" s="37" t="s">
        <v>19</v>
      </c>
      <c r="Y29" s="38">
        <v>5.5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54</v>
      </c>
      <c r="E30" s="3"/>
      <c r="F30" s="2">
        <v>55</v>
      </c>
      <c r="G30" s="2" t="s">
        <v>220</v>
      </c>
      <c r="H30" s="2"/>
      <c r="I30" s="2">
        <v>60</v>
      </c>
      <c r="J30" s="2" t="s">
        <v>173</v>
      </c>
      <c r="K30" s="2" t="s">
        <v>174</v>
      </c>
      <c r="L30" s="2">
        <v>15</v>
      </c>
      <c r="M30" s="3" t="s">
        <v>150</v>
      </c>
      <c r="N30" s="2"/>
      <c r="O30" s="3">
        <v>30</v>
      </c>
      <c r="P30" s="2" t="s">
        <v>147</v>
      </c>
      <c r="Q30" s="2"/>
      <c r="R30" s="2">
        <v>80</v>
      </c>
      <c r="S30" s="3" t="s">
        <v>67</v>
      </c>
      <c r="T30" s="2"/>
      <c r="U30" s="2">
        <v>1</v>
      </c>
      <c r="V30" s="379"/>
      <c r="W30" s="105">
        <v>106</v>
      </c>
      <c r="X30" s="41" t="s">
        <v>25</v>
      </c>
      <c r="Y30" s="42">
        <v>2.2000000000000002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14</v>
      </c>
      <c r="C31" s="377"/>
      <c r="D31" s="2" t="s">
        <v>24</v>
      </c>
      <c r="E31" s="3"/>
      <c r="F31" s="2">
        <v>90</v>
      </c>
      <c r="G31" s="2"/>
      <c r="H31" s="2"/>
      <c r="I31" s="2"/>
      <c r="J31" s="2" t="s">
        <v>65</v>
      </c>
      <c r="K31" s="2"/>
      <c r="L31" s="2">
        <v>40</v>
      </c>
      <c r="M31" s="3" t="s">
        <v>136</v>
      </c>
      <c r="N31" s="2"/>
      <c r="O31" s="3">
        <v>20</v>
      </c>
      <c r="P31" s="2"/>
      <c r="Q31" s="2"/>
      <c r="R31" s="2"/>
      <c r="S31" s="3" t="s">
        <v>283</v>
      </c>
      <c r="T31" s="2" t="s">
        <v>278</v>
      </c>
      <c r="U31" s="2">
        <v>30</v>
      </c>
      <c r="V31" s="379"/>
      <c r="W31" s="45" t="s">
        <v>46</v>
      </c>
      <c r="X31" s="46" t="s">
        <v>27</v>
      </c>
      <c r="Y31" s="42">
        <v>1.7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377"/>
      <c r="D32" s="50"/>
      <c r="E32" s="50"/>
      <c r="F32" s="2"/>
      <c r="G32" s="2"/>
      <c r="H32" s="50"/>
      <c r="I32" s="2"/>
      <c r="J32" s="3" t="s">
        <v>238</v>
      </c>
      <c r="K32" s="3"/>
      <c r="L32" s="3">
        <v>3</v>
      </c>
      <c r="M32" s="3" t="s">
        <v>129</v>
      </c>
      <c r="N32" s="98"/>
      <c r="O32" s="3">
        <v>3</v>
      </c>
      <c r="P32" s="2"/>
      <c r="Q32" s="50"/>
      <c r="R32" s="2"/>
      <c r="S32" s="2" t="s">
        <v>137</v>
      </c>
      <c r="T32" s="50"/>
      <c r="U32" s="2">
        <v>1</v>
      </c>
      <c r="V32" s="379"/>
      <c r="W32" s="101">
        <v>21</v>
      </c>
      <c r="X32" s="46" t="s">
        <v>30</v>
      </c>
      <c r="Y32" s="42">
        <v>2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381" t="s">
        <v>40</v>
      </c>
      <c r="C33" s="377"/>
      <c r="D33" s="50"/>
      <c r="E33" s="50"/>
      <c r="F33" s="2"/>
      <c r="G33" s="2"/>
      <c r="H33" s="50"/>
      <c r="I33" s="2"/>
      <c r="J33" s="3" t="s">
        <v>215</v>
      </c>
      <c r="K33" s="3"/>
      <c r="L33" s="3">
        <v>1</v>
      </c>
      <c r="M33" s="3" t="s">
        <v>223</v>
      </c>
      <c r="N33" s="50"/>
      <c r="O33" s="3">
        <v>10</v>
      </c>
      <c r="P33" s="2"/>
      <c r="Q33" s="50"/>
      <c r="R33" s="2"/>
      <c r="S33" s="3"/>
      <c r="T33" s="3"/>
      <c r="U33" s="3"/>
      <c r="V33" s="37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379"/>
      <c r="W34" s="101">
        <v>27.6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723.4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10</v>
      </c>
      <c r="C37" s="377"/>
      <c r="D37" s="35" t="str">
        <f>'110.10月菜單'!R21</f>
        <v>榨醬麵(豆)</v>
      </c>
      <c r="E37" s="35" t="s">
        <v>94</v>
      </c>
      <c r="F37" s="35"/>
      <c r="G37" s="35" t="str">
        <f>'110.10月菜單'!R22</f>
        <v>酥炸卡茲雞(炸)</v>
      </c>
      <c r="H37" s="35" t="s">
        <v>76</v>
      </c>
      <c r="I37" s="35"/>
      <c r="J37" s="35" t="str">
        <f>'110.10月菜單'!R23</f>
        <v>五香滷蛋</v>
      </c>
      <c r="K37" s="35" t="s">
        <v>120</v>
      </c>
      <c r="L37" s="35"/>
      <c r="M37" s="35" t="str">
        <f>'110.10月菜單'!R24</f>
        <v>烤饅頭(冷)</v>
      </c>
      <c r="N37" s="35" t="s">
        <v>419</v>
      </c>
      <c r="O37" s="35"/>
      <c r="P37" s="35" t="str">
        <f>'110.10月菜單'!R25</f>
        <v>淺色蔬菜</v>
      </c>
      <c r="Q37" s="35" t="s">
        <v>64</v>
      </c>
      <c r="R37" s="35"/>
      <c r="S37" s="35" t="str">
        <f>'110.10月菜單'!R26</f>
        <v>玉米蛋花湯</v>
      </c>
      <c r="T37" s="35" t="s">
        <v>63</v>
      </c>
      <c r="U37" s="35"/>
      <c r="V37" s="378"/>
      <c r="W37" s="36" t="s">
        <v>44</v>
      </c>
      <c r="X37" s="37" t="s">
        <v>19</v>
      </c>
      <c r="Y37" s="38">
        <v>5.2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377"/>
      <c r="D38" s="113" t="s">
        <v>148</v>
      </c>
      <c r="E38" s="113"/>
      <c r="F38" s="111">
        <v>135</v>
      </c>
      <c r="G38" s="111" t="s">
        <v>239</v>
      </c>
      <c r="H38" s="113"/>
      <c r="I38" s="111">
        <v>60</v>
      </c>
      <c r="J38" s="111" t="s">
        <v>65</v>
      </c>
      <c r="K38" s="111"/>
      <c r="L38" s="111">
        <v>55</v>
      </c>
      <c r="M38" s="111" t="s">
        <v>418</v>
      </c>
      <c r="N38" s="111" t="s">
        <v>165</v>
      </c>
      <c r="O38" s="111">
        <v>30</v>
      </c>
      <c r="P38" s="2" t="s">
        <v>147</v>
      </c>
      <c r="Q38" s="3"/>
      <c r="R38" s="2">
        <v>80</v>
      </c>
      <c r="S38" s="3" t="s">
        <v>85</v>
      </c>
      <c r="T38" s="2"/>
      <c r="U38" s="2">
        <v>20</v>
      </c>
      <c r="V38" s="379"/>
      <c r="W38" s="105">
        <v>99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15</v>
      </c>
      <c r="C39" s="377"/>
      <c r="D39" s="113" t="s">
        <v>128</v>
      </c>
      <c r="E39" s="113"/>
      <c r="F39" s="111">
        <v>15</v>
      </c>
      <c r="G39" s="3"/>
      <c r="H39" s="50"/>
      <c r="I39" s="2"/>
      <c r="J39" s="3"/>
      <c r="K39" s="2"/>
      <c r="L39" s="3"/>
      <c r="M39" s="111"/>
      <c r="N39" s="111"/>
      <c r="O39" s="111"/>
      <c r="P39" s="2"/>
      <c r="Q39" s="3"/>
      <c r="R39" s="2"/>
      <c r="S39" s="3" t="s">
        <v>65</v>
      </c>
      <c r="T39" s="2"/>
      <c r="U39" s="2">
        <v>10</v>
      </c>
      <c r="V39" s="379"/>
      <c r="W39" s="45" t="s">
        <v>46</v>
      </c>
      <c r="X39" s="46" t="s">
        <v>27</v>
      </c>
      <c r="Y39" s="42">
        <v>1.2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377"/>
      <c r="D40" s="113" t="s">
        <v>285</v>
      </c>
      <c r="E40" s="113" t="s">
        <v>278</v>
      </c>
      <c r="F40" s="111">
        <v>15</v>
      </c>
      <c r="G40" s="2"/>
      <c r="H40" s="3"/>
      <c r="I40" s="2"/>
      <c r="J40" s="3"/>
      <c r="K40" s="98"/>
      <c r="L40" s="3"/>
      <c r="M40" s="111"/>
      <c r="N40" s="112"/>
      <c r="O40" s="111"/>
      <c r="P40" s="2"/>
      <c r="Q40" s="3"/>
      <c r="R40" s="2"/>
      <c r="S40" s="2" t="s">
        <v>275</v>
      </c>
      <c r="T40" s="50"/>
      <c r="U40" s="2">
        <v>3</v>
      </c>
      <c r="V40" s="379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381" t="s">
        <v>32</v>
      </c>
      <c r="C41" s="377"/>
      <c r="D41" s="113" t="s">
        <v>150</v>
      </c>
      <c r="E41" s="113"/>
      <c r="F41" s="111">
        <v>30</v>
      </c>
      <c r="G41" s="2"/>
      <c r="H41" s="3"/>
      <c r="I41" s="2"/>
      <c r="J41" s="3"/>
      <c r="K41" s="50"/>
      <c r="L41" s="3"/>
      <c r="M41" s="2"/>
      <c r="N41" s="50"/>
      <c r="O41" s="2"/>
      <c r="P41" s="2"/>
      <c r="Q41" s="3"/>
      <c r="R41" s="2"/>
      <c r="S41" s="2" t="s">
        <v>286</v>
      </c>
      <c r="T41" s="50"/>
      <c r="U41" s="2">
        <v>3</v>
      </c>
      <c r="V41" s="379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100" t="s">
        <v>284</v>
      </c>
      <c r="E42" s="50"/>
      <c r="F42" s="2">
        <v>1</v>
      </c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2"/>
      <c r="T42" s="50"/>
      <c r="U42" s="2"/>
      <c r="V42" s="379"/>
      <c r="W42" s="101">
        <v>27.7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100"/>
      <c r="E43" s="50"/>
      <c r="F43" s="2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>
        <f>W38*4+W42*4+W40*9</f>
        <v>722.8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92"/>
      <c r="G46" s="392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19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B1" zoomScale="60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88" t="s">
        <v>424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4"/>
      <c r="AB1" s="6"/>
    </row>
    <row r="2" spans="2:33" s="5" customFormat="1" ht="13.5" customHeight="1">
      <c r="B2" s="389"/>
      <c r="C2" s="390"/>
      <c r="D2" s="390"/>
      <c r="E2" s="390"/>
      <c r="F2" s="390"/>
      <c r="G2" s="390"/>
      <c r="H2" s="109"/>
      <c r="I2" s="4"/>
      <c r="J2" s="4"/>
      <c r="K2" s="109"/>
      <c r="L2" s="4"/>
      <c r="M2" s="4"/>
      <c r="N2" s="109"/>
      <c r="O2" s="4"/>
      <c r="P2" s="4"/>
      <c r="Q2" s="109"/>
      <c r="R2" s="4"/>
      <c r="S2" s="4"/>
      <c r="T2" s="109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10</v>
      </c>
      <c r="C5" s="377"/>
      <c r="D5" s="35" t="str">
        <f>'110.10月菜單'!B30</f>
        <v>香Q米飯</v>
      </c>
      <c r="E5" s="35" t="s">
        <v>87</v>
      </c>
      <c r="F5" s="1" t="s">
        <v>16</v>
      </c>
      <c r="G5" s="35" t="str">
        <f>'110.10月菜單'!B31</f>
        <v>泰式打拋豬</v>
      </c>
      <c r="H5" s="35" t="s">
        <v>52</v>
      </c>
      <c r="I5" s="1" t="s">
        <v>16</v>
      </c>
      <c r="J5" s="35" t="str">
        <f>'110.10月菜單'!B32</f>
        <v>和風翅小腿</v>
      </c>
      <c r="K5" s="35" t="s">
        <v>118</v>
      </c>
      <c r="L5" s="1" t="s">
        <v>16</v>
      </c>
      <c r="M5" s="35" t="str">
        <f>'110.10月菜單'!B33</f>
        <v>砂鍋魚丁(海)(炸)</v>
      </c>
      <c r="N5" s="35" t="s">
        <v>369</v>
      </c>
      <c r="O5" s="1" t="s">
        <v>16</v>
      </c>
      <c r="P5" s="35" t="str">
        <f>'110.10月菜單'!B34</f>
        <v>深色蔬菜</v>
      </c>
      <c r="Q5" s="35" t="s">
        <v>50</v>
      </c>
      <c r="R5" s="1" t="s">
        <v>16</v>
      </c>
      <c r="S5" s="35" t="str">
        <f>'110.10月菜單'!B35</f>
        <v>麵線糊湯(芡)(醃)</v>
      </c>
      <c r="T5" s="35" t="s">
        <v>88</v>
      </c>
      <c r="U5" s="1" t="s">
        <v>16</v>
      </c>
      <c r="V5" s="378"/>
      <c r="W5" s="36" t="s">
        <v>44</v>
      </c>
      <c r="X5" s="37" t="s">
        <v>19</v>
      </c>
      <c r="Y5" s="38">
        <v>5.3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 t="s">
        <v>86</v>
      </c>
      <c r="E6" s="3"/>
      <c r="F6" s="2">
        <v>100</v>
      </c>
      <c r="G6" s="2" t="s">
        <v>301</v>
      </c>
      <c r="H6" s="2"/>
      <c r="I6" s="2">
        <v>35</v>
      </c>
      <c r="J6" s="2" t="s">
        <v>138</v>
      </c>
      <c r="K6" s="3"/>
      <c r="L6" s="2">
        <v>30</v>
      </c>
      <c r="M6" s="111" t="s">
        <v>371</v>
      </c>
      <c r="N6" s="113" t="s">
        <v>370</v>
      </c>
      <c r="O6" s="111">
        <v>40</v>
      </c>
      <c r="P6" s="2" t="s">
        <v>147</v>
      </c>
      <c r="Q6" s="2"/>
      <c r="R6" s="2">
        <v>80</v>
      </c>
      <c r="S6" s="113" t="s">
        <v>287</v>
      </c>
      <c r="T6" s="113" t="s">
        <v>273</v>
      </c>
      <c r="U6" s="113">
        <v>8</v>
      </c>
      <c r="V6" s="379"/>
      <c r="W6" s="105">
        <v>102.5</v>
      </c>
      <c r="X6" s="41" t="s">
        <v>25</v>
      </c>
      <c r="Y6" s="42">
        <v>2.5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18</v>
      </c>
      <c r="C7" s="377"/>
      <c r="D7" s="2"/>
      <c r="E7" s="3"/>
      <c r="F7" s="2"/>
      <c r="G7" s="2" t="s">
        <v>302</v>
      </c>
      <c r="H7" s="2"/>
      <c r="I7" s="2">
        <v>18</v>
      </c>
      <c r="J7" s="2"/>
      <c r="K7" s="2"/>
      <c r="L7" s="2"/>
      <c r="M7" s="3" t="s">
        <v>372</v>
      </c>
      <c r="N7" s="100"/>
      <c r="O7" s="2">
        <v>30</v>
      </c>
      <c r="P7" s="2"/>
      <c r="Q7" s="2"/>
      <c r="R7" s="2"/>
      <c r="S7" s="113" t="s">
        <v>275</v>
      </c>
      <c r="T7" s="113"/>
      <c r="U7" s="113">
        <v>1</v>
      </c>
      <c r="V7" s="379"/>
      <c r="W7" s="45" t="s">
        <v>46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377"/>
      <c r="D8" s="2"/>
      <c r="E8" s="3"/>
      <c r="F8" s="2"/>
      <c r="G8" s="2" t="s">
        <v>83</v>
      </c>
      <c r="H8" s="98"/>
      <c r="I8" s="2">
        <v>30</v>
      </c>
      <c r="J8" s="2"/>
      <c r="K8" s="98"/>
      <c r="L8" s="2"/>
      <c r="M8" s="111"/>
      <c r="N8" s="113"/>
      <c r="O8" s="111"/>
      <c r="P8" s="2"/>
      <c r="Q8" s="50"/>
      <c r="R8" s="2"/>
      <c r="S8" s="2" t="s">
        <v>276</v>
      </c>
      <c r="T8" s="3"/>
      <c r="U8" s="2">
        <v>1</v>
      </c>
      <c r="V8" s="379"/>
      <c r="W8" s="101">
        <v>25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37</v>
      </c>
      <c r="C9" s="377"/>
      <c r="D9" s="3"/>
      <c r="E9" s="3"/>
      <c r="F9" s="3"/>
      <c r="G9" s="2" t="s">
        <v>303</v>
      </c>
      <c r="H9" s="2"/>
      <c r="I9" s="2">
        <v>1</v>
      </c>
      <c r="J9" s="2"/>
      <c r="K9" s="98"/>
      <c r="L9" s="2"/>
      <c r="M9" s="111"/>
      <c r="N9" s="113"/>
      <c r="O9" s="111"/>
      <c r="P9" s="2"/>
      <c r="Q9" s="50"/>
      <c r="R9" s="2"/>
      <c r="S9" s="3" t="s">
        <v>280</v>
      </c>
      <c r="T9" s="3"/>
      <c r="U9" s="3">
        <v>2</v>
      </c>
      <c r="V9" s="37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 t="s">
        <v>288</v>
      </c>
      <c r="T10" s="98"/>
      <c r="U10" s="2">
        <v>8</v>
      </c>
      <c r="V10" s="379"/>
      <c r="W10" s="101">
        <v>27.9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746.6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10</v>
      </c>
      <c r="C13" s="377"/>
      <c r="D13" s="35" t="str">
        <f>'110.10月菜單'!F30</f>
        <v>五穀飯</v>
      </c>
      <c r="E13" s="35" t="s">
        <v>62</v>
      </c>
      <c r="F13" s="35"/>
      <c r="G13" s="35" t="str">
        <f>'110.10月菜單'!F31</f>
        <v>京都無錫肉排</v>
      </c>
      <c r="H13" s="35" t="s">
        <v>120</v>
      </c>
      <c r="I13" s="35"/>
      <c r="J13" s="35" t="str">
        <f>'110.10月菜單'!F32</f>
        <v>蔥花蛋</v>
      </c>
      <c r="K13" s="35" t="s">
        <v>61</v>
      </c>
      <c r="L13" s="35"/>
      <c r="M13" s="35" t="str">
        <f>'110.10月菜單'!F33</f>
        <v>濃香咖哩</v>
      </c>
      <c r="N13" s="35" t="s">
        <v>95</v>
      </c>
      <c r="O13" s="35"/>
      <c r="P13" s="35" t="str">
        <f>'110.10月菜單'!F34</f>
        <v>淺色蔬菜</v>
      </c>
      <c r="Q13" s="35" t="s">
        <v>64</v>
      </c>
      <c r="R13" s="35"/>
      <c r="S13" s="35" t="str">
        <f>'110.10月菜單'!F35</f>
        <v>味噌豆腐湯</v>
      </c>
      <c r="T13" s="35" t="s">
        <v>63</v>
      </c>
      <c r="U13" s="35"/>
      <c r="V13" s="378"/>
      <c r="W13" s="36" t="s">
        <v>44</v>
      </c>
      <c r="X13" s="37" t="s">
        <v>19</v>
      </c>
      <c r="Y13" s="38">
        <v>5.5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177</v>
      </c>
      <c r="E14" s="2"/>
      <c r="F14" s="2">
        <v>40</v>
      </c>
      <c r="G14" s="2" t="s">
        <v>217</v>
      </c>
      <c r="H14" s="3"/>
      <c r="I14" s="2">
        <v>50</v>
      </c>
      <c r="J14" s="2" t="s">
        <v>377</v>
      </c>
      <c r="K14" s="3"/>
      <c r="L14" s="2">
        <v>50</v>
      </c>
      <c r="M14" s="111" t="s">
        <v>82</v>
      </c>
      <c r="N14" s="111"/>
      <c r="O14" s="111">
        <v>45</v>
      </c>
      <c r="P14" s="2" t="s">
        <v>147</v>
      </c>
      <c r="Q14" s="2"/>
      <c r="R14" s="2">
        <v>80</v>
      </c>
      <c r="S14" s="3" t="s">
        <v>115</v>
      </c>
      <c r="T14" s="2"/>
      <c r="U14" s="2">
        <v>1</v>
      </c>
      <c r="V14" s="379"/>
      <c r="W14" s="105">
        <v>101.5</v>
      </c>
      <c r="X14" s="41" t="s">
        <v>25</v>
      </c>
      <c r="Y14" s="42">
        <v>2.2000000000000002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19</v>
      </c>
      <c r="C15" s="377"/>
      <c r="D15" s="3" t="s">
        <v>100</v>
      </c>
      <c r="E15" s="2"/>
      <c r="F15" s="2">
        <v>60</v>
      </c>
      <c r="G15" s="2" t="s">
        <v>289</v>
      </c>
      <c r="H15" s="2"/>
      <c r="I15" s="2">
        <v>1</v>
      </c>
      <c r="J15" s="2" t="s">
        <v>375</v>
      </c>
      <c r="K15" s="2"/>
      <c r="L15" s="2">
        <v>1</v>
      </c>
      <c r="M15" s="111" t="s">
        <v>128</v>
      </c>
      <c r="N15" s="111"/>
      <c r="O15" s="111">
        <v>5</v>
      </c>
      <c r="P15" s="2"/>
      <c r="Q15" s="2"/>
      <c r="R15" s="2"/>
      <c r="S15" s="3" t="s">
        <v>162</v>
      </c>
      <c r="T15" s="2" t="s">
        <v>278</v>
      </c>
      <c r="U15" s="2">
        <v>30</v>
      </c>
      <c r="V15" s="379"/>
      <c r="W15" s="45" t="s">
        <v>46</v>
      </c>
      <c r="X15" s="46" t="s">
        <v>27</v>
      </c>
      <c r="Y15" s="42">
        <v>0.8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50"/>
      <c r="I16" s="2"/>
      <c r="J16" s="2" t="s">
        <v>376</v>
      </c>
      <c r="K16" s="50"/>
      <c r="L16" s="2">
        <v>1</v>
      </c>
      <c r="M16" s="111" t="s">
        <v>77</v>
      </c>
      <c r="N16" s="112"/>
      <c r="O16" s="111">
        <v>5</v>
      </c>
      <c r="P16" s="2"/>
      <c r="Q16" s="50"/>
      <c r="R16" s="2"/>
      <c r="S16" s="2" t="s">
        <v>149</v>
      </c>
      <c r="T16" s="3"/>
      <c r="U16" s="2">
        <v>1</v>
      </c>
      <c r="V16" s="379"/>
      <c r="W16" s="101">
        <v>23.5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50"/>
      <c r="I17" s="2"/>
      <c r="J17" s="2"/>
      <c r="K17" s="50"/>
      <c r="L17" s="2"/>
      <c r="M17" s="111" t="s">
        <v>83</v>
      </c>
      <c r="N17" s="112"/>
      <c r="O17" s="111">
        <v>5</v>
      </c>
      <c r="P17" s="2"/>
      <c r="Q17" s="50"/>
      <c r="R17" s="2"/>
      <c r="S17" s="3"/>
      <c r="T17" s="3"/>
      <c r="U17" s="3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2"/>
      <c r="K18" s="50"/>
      <c r="L18" s="2"/>
      <c r="M18" s="111" t="s">
        <v>225</v>
      </c>
      <c r="N18" s="112"/>
      <c r="O18" s="111">
        <v>1</v>
      </c>
      <c r="P18" s="2"/>
      <c r="Q18" s="50"/>
      <c r="R18" s="2"/>
      <c r="S18" s="118"/>
      <c r="T18" s="118"/>
      <c r="U18" s="118"/>
      <c r="V18" s="379"/>
      <c r="W18" s="101">
        <v>27.2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726.3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10</v>
      </c>
      <c r="C21" s="377"/>
      <c r="D21" s="35" t="str">
        <f>'110.10月菜單'!J30</f>
        <v>香Q米飯</v>
      </c>
      <c r="E21" s="35" t="s">
        <v>15</v>
      </c>
      <c r="F21" s="35"/>
      <c r="G21" s="35" t="str">
        <f>'110.10月菜單'!J31</f>
        <v>惡魔無敵雞排</v>
      </c>
      <c r="H21" s="35" t="s">
        <v>118</v>
      </c>
      <c r="I21" s="35"/>
      <c r="J21" s="35" t="str">
        <f>'110.10月菜單'!J32</f>
        <v>京醬肉絲(豆)</v>
      </c>
      <c r="K21" s="35" t="s">
        <v>49</v>
      </c>
      <c r="L21" s="35"/>
      <c r="M21" s="35" t="str">
        <f>'110.10月菜單'!J33</f>
        <v>白菜滷</v>
      </c>
      <c r="N21" s="35" t="s">
        <v>78</v>
      </c>
      <c r="O21" s="35"/>
      <c r="P21" s="35" t="str">
        <f>'110.10月菜單'!J34</f>
        <v>深色蔬菜</v>
      </c>
      <c r="Q21" s="35" t="s">
        <v>18</v>
      </c>
      <c r="R21" s="35"/>
      <c r="S21" s="35" t="str">
        <f>'110.10月菜單'!J35</f>
        <v>冬瓜湯</v>
      </c>
      <c r="T21" s="35" t="s">
        <v>17</v>
      </c>
      <c r="U21" s="35"/>
      <c r="V21" s="378"/>
      <c r="W21" s="36" t="s">
        <v>322</v>
      </c>
      <c r="X21" s="37" t="s">
        <v>323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377"/>
      <c r="D22" s="2" t="s">
        <v>24</v>
      </c>
      <c r="E22" s="3"/>
      <c r="F22" s="2">
        <v>100</v>
      </c>
      <c r="G22" s="2" t="s">
        <v>220</v>
      </c>
      <c r="H22" s="2"/>
      <c r="I22" s="2">
        <v>60</v>
      </c>
      <c r="J22" s="2" t="s">
        <v>240</v>
      </c>
      <c r="K22" s="2" t="s">
        <v>278</v>
      </c>
      <c r="L22" s="2">
        <v>20</v>
      </c>
      <c r="M22" s="113" t="s">
        <v>331</v>
      </c>
      <c r="N22" s="113"/>
      <c r="O22" s="113">
        <v>50</v>
      </c>
      <c r="P22" s="2" t="s">
        <v>147</v>
      </c>
      <c r="Q22" s="2"/>
      <c r="R22" s="2">
        <v>80</v>
      </c>
      <c r="S22" s="3" t="s">
        <v>290</v>
      </c>
      <c r="T22" s="2"/>
      <c r="U22" s="2">
        <v>40</v>
      </c>
      <c r="V22" s="379"/>
      <c r="W22" s="105">
        <v>98.5</v>
      </c>
      <c r="X22" s="41" t="s">
        <v>324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20</v>
      </c>
      <c r="C23" s="377"/>
      <c r="D23" s="2"/>
      <c r="E23" s="3"/>
      <c r="F23" s="2"/>
      <c r="G23" s="2"/>
      <c r="H23" s="2"/>
      <c r="I23" s="2"/>
      <c r="J23" s="2" t="s">
        <v>119</v>
      </c>
      <c r="K23" s="2"/>
      <c r="L23" s="2">
        <v>20</v>
      </c>
      <c r="M23" s="113" t="s">
        <v>77</v>
      </c>
      <c r="N23" s="113"/>
      <c r="O23" s="113">
        <v>3</v>
      </c>
      <c r="P23" s="2"/>
      <c r="Q23" s="2"/>
      <c r="R23" s="2"/>
      <c r="S23" s="2" t="s">
        <v>281</v>
      </c>
      <c r="T23" s="100"/>
      <c r="U23" s="2">
        <v>1</v>
      </c>
      <c r="V23" s="379"/>
      <c r="W23" s="45" t="s">
        <v>325</v>
      </c>
      <c r="X23" s="46" t="s">
        <v>326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377"/>
      <c r="D24" s="3"/>
      <c r="E24" s="3"/>
      <c r="F24" s="3"/>
      <c r="G24" s="2"/>
      <c r="H24" s="50"/>
      <c r="I24" s="2"/>
      <c r="J24" s="2"/>
      <c r="K24" s="2"/>
      <c r="L24" s="2"/>
      <c r="M24" s="2" t="s">
        <v>332</v>
      </c>
      <c r="N24" s="121"/>
      <c r="O24" s="113">
        <v>1</v>
      </c>
      <c r="P24" s="2"/>
      <c r="Q24" s="50"/>
      <c r="R24" s="2"/>
      <c r="S24" s="3"/>
      <c r="T24" s="2"/>
      <c r="U24" s="2"/>
      <c r="V24" s="379"/>
      <c r="W24" s="101">
        <v>21.5</v>
      </c>
      <c r="X24" s="46" t="s">
        <v>327</v>
      </c>
      <c r="Y24" s="42">
        <v>2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4" t="s">
        <v>39</v>
      </c>
      <c r="C25" s="377"/>
      <c r="D25" s="3"/>
      <c r="E25" s="3"/>
      <c r="F25" s="3"/>
      <c r="G25" s="2"/>
      <c r="H25" s="50"/>
      <c r="I25" s="2"/>
      <c r="J25" s="2"/>
      <c r="K25" s="2"/>
      <c r="L25" s="2"/>
      <c r="M25" s="3"/>
      <c r="N25" s="50"/>
      <c r="O25" s="3"/>
      <c r="P25" s="2"/>
      <c r="Q25" s="50"/>
      <c r="R25" s="2"/>
      <c r="S25" s="2"/>
      <c r="T25" s="50"/>
      <c r="U25" s="2"/>
      <c r="V25" s="379"/>
      <c r="W25" s="45" t="s">
        <v>328</v>
      </c>
      <c r="X25" s="46" t="s">
        <v>329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4"/>
      <c r="C26" s="377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98"/>
      <c r="U26" s="2"/>
      <c r="V26" s="379"/>
      <c r="W26" s="101">
        <v>27.8</v>
      </c>
      <c r="X26" s="94" t="s">
        <v>330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698.7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10</v>
      </c>
      <c r="C29" s="377"/>
      <c r="D29" s="35" t="str">
        <f>'110.10月菜單'!N30</f>
        <v>地瓜飯</v>
      </c>
      <c r="E29" s="35" t="s">
        <v>15</v>
      </c>
      <c r="F29" s="35"/>
      <c r="G29" s="35" t="str">
        <f>'110.10月菜單'!N31</f>
        <v>爆炒鹹豬肉</v>
      </c>
      <c r="H29" s="35" t="s">
        <v>17</v>
      </c>
      <c r="I29" s="35"/>
      <c r="J29" s="35" t="str">
        <f>'110.10月菜單'!N32</f>
        <v>蒸蛋</v>
      </c>
      <c r="K29" s="35" t="s">
        <v>15</v>
      </c>
      <c r="L29" s="35"/>
      <c r="M29" s="35" t="str">
        <f>'110.10月菜單'!N33</f>
        <v>滷味雙拼(豆)(加)</v>
      </c>
      <c r="N29" s="35" t="s">
        <v>78</v>
      </c>
      <c r="O29" s="35"/>
      <c r="P29" s="35" t="str">
        <f>'110.10月菜單'!N34</f>
        <v>有機淺色蔬菜</v>
      </c>
      <c r="Q29" s="35" t="s">
        <v>50</v>
      </c>
      <c r="R29" s="35"/>
      <c r="S29" s="35" t="str">
        <f>'110.10月菜單'!N35</f>
        <v>綠豆湯</v>
      </c>
      <c r="T29" s="35" t="s">
        <v>49</v>
      </c>
      <c r="U29" s="35"/>
      <c r="V29" s="378"/>
      <c r="W29" s="36" t="s">
        <v>44</v>
      </c>
      <c r="X29" s="37" t="s">
        <v>19</v>
      </c>
      <c r="Y29" s="38">
        <v>6.3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>
      <c r="B30" s="40" t="s">
        <v>8</v>
      </c>
      <c r="C30" s="377"/>
      <c r="D30" s="2" t="s">
        <v>54</v>
      </c>
      <c r="E30" s="2"/>
      <c r="F30" s="2">
        <v>55</v>
      </c>
      <c r="G30" s="2" t="s">
        <v>380</v>
      </c>
      <c r="H30" s="2"/>
      <c r="I30" s="2">
        <v>50</v>
      </c>
      <c r="J30" s="2" t="s">
        <v>65</v>
      </c>
      <c r="K30" s="2"/>
      <c r="L30" s="2">
        <v>55</v>
      </c>
      <c r="M30" s="113" t="s">
        <v>319</v>
      </c>
      <c r="N30" s="113"/>
      <c r="O30" s="113">
        <v>30</v>
      </c>
      <c r="P30" s="2" t="s">
        <v>147</v>
      </c>
      <c r="Q30" s="2"/>
      <c r="R30" s="2">
        <v>80</v>
      </c>
      <c r="S30" s="2" t="s">
        <v>416</v>
      </c>
      <c r="T30" s="2"/>
      <c r="U30" s="2">
        <v>20</v>
      </c>
      <c r="V30" s="379"/>
      <c r="W30" s="105">
        <v>117</v>
      </c>
      <c r="X30" s="41" t="s">
        <v>25</v>
      </c>
      <c r="Y30" s="42">
        <v>2.2000000000000002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>
      <c r="B31" s="40">
        <v>21</v>
      </c>
      <c r="C31" s="377"/>
      <c r="D31" s="2" t="s">
        <v>100</v>
      </c>
      <c r="E31" s="2"/>
      <c r="F31" s="2">
        <v>90</v>
      </c>
      <c r="G31" s="2"/>
      <c r="H31" s="2"/>
      <c r="I31" s="2"/>
      <c r="J31" s="2" t="s">
        <v>141</v>
      </c>
      <c r="K31" s="98"/>
      <c r="L31" s="2">
        <v>1</v>
      </c>
      <c r="M31" s="113" t="s">
        <v>291</v>
      </c>
      <c r="N31" s="113" t="s">
        <v>277</v>
      </c>
      <c r="O31" s="113">
        <v>15</v>
      </c>
      <c r="P31" s="2"/>
      <c r="Q31" s="2"/>
      <c r="R31" s="2"/>
      <c r="S31" s="2"/>
      <c r="T31" s="100"/>
      <c r="U31" s="2"/>
      <c r="V31" s="379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" customHeight="1">
      <c r="B32" s="40" t="s">
        <v>10</v>
      </c>
      <c r="C32" s="377"/>
      <c r="D32" s="50"/>
      <c r="E32" s="50"/>
      <c r="F32" s="2"/>
      <c r="G32" s="2"/>
      <c r="H32" s="50"/>
      <c r="I32" s="2"/>
      <c r="J32" s="2"/>
      <c r="K32" s="98"/>
      <c r="L32" s="2"/>
      <c r="M32" s="2" t="s">
        <v>393</v>
      </c>
      <c r="N32" s="121" t="s">
        <v>341</v>
      </c>
      <c r="O32" s="113">
        <v>15</v>
      </c>
      <c r="P32" s="2"/>
      <c r="Q32" s="50"/>
      <c r="R32" s="2"/>
      <c r="S32" s="2"/>
      <c r="T32" s="50"/>
      <c r="U32" s="2"/>
      <c r="V32" s="379"/>
      <c r="W32" s="101">
        <v>21</v>
      </c>
      <c r="X32" s="46" t="s">
        <v>30</v>
      </c>
      <c r="Y32" s="42">
        <v>2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" customHeight="1">
      <c r="B33" s="381" t="s">
        <v>40</v>
      </c>
      <c r="C33" s="377"/>
      <c r="D33" s="50"/>
      <c r="E33" s="50"/>
      <c r="F33" s="2"/>
      <c r="G33" s="2"/>
      <c r="H33" s="50"/>
      <c r="I33" s="2"/>
      <c r="J33" s="2"/>
      <c r="K33" s="50"/>
      <c r="L33" s="2"/>
      <c r="M33" s="3" t="s">
        <v>311</v>
      </c>
      <c r="N33" s="50"/>
      <c r="O33" s="3">
        <v>1</v>
      </c>
      <c r="P33" s="2"/>
      <c r="Q33" s="50"/>
      <c r="R33" s="2"/>
      <c r="S33" s="2"/>
      <c r="T33" s="50"/>
      <c r="U33" s="2"/>
      <c r="V33" s="37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" customHeight="1">
      <c r="B34" s="381"/>
      <c r="C34" s="377"/>
      <c r="D34" s="50"/>
      <c r="E34" s="50"/>
      <c r="F34" s="2"/>
      <c r="G34" s="71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379"/>
      <c r="W34" s="101">
        <v>27.9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6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380"/>
      <c r="W36" s="102">
        <f>W30*4+W34*4+W32*9</f>
        <v>768.6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6" s="39" customFormat="1" ht="27.9" customHeight="1">
      <c r="B37" s="34">
        <v>10</v>
      </c>
      <c r="C37" s="377"/>
      <c r="D37" s="35" t="str">
        <f>'110.10月菜單'!R30</f>
        <v>台南擔擔麵</v>
      </c>
      <c r="E37" s="35" t="s">
        <v>49</v>
      </c>
      <c r="F37" s="35"/>
      <c r="G37" s="35" t="str">
        <f>'110.10月菜單'!R31</f>
        <v>黃金酥炸雞米花(炸)</v>
      </c>
      <c r="H37" s="35" t="s">
        <v>76</v>
      </c>
      <c r="I37" s="35"/>
      <c r="J37" s="35" t="str">
        <f>'110.10月菜單'!R32</f>
        <v>溫州大餛飩(加)</v>
      </c>
      <c r="K37" s="35" t="s">
        <v>15</v>
      </c>
      <c r="L37" s="35"/>
      <c r="M37" s="35" t="str">
        <f>'110.10月菜單'!R33</f>
        <v>蝦皮花椰菜(海)</v>
      </c>
      <c r="N37" s="35" t="s">
        <v>49</v>
      </c>
      <c r="O37" s="35"/>
      <c r="P37" s="35" t="str">
        <f>'110.10月菜單'!R34</f>
        <v>深色蔬菜</v>
      </c>
      <c r="Q37" s="35" t="s">
        <v>51</v>
      </c>
      <c r="R37" s="35"/>
      <c r="S37" s="35" t="str">
        <f>'110.10月菜單'!R35</f>
        <v>珍菇湯</v>
      </c>
      <c r="T37" s="35" t="s">
        <v>52</v>
      </c>
      <c r="U37" s="35"/>
      <c r="V37" s="378"/>
      <c r="W37" s="36" t="s">
        <v>44</v>
      </c>
      <c r="X37" s="37" t="s">
        <v>19</v>
      </c>
      <c r="Y37" s="38">
        <v>4.5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6" ht="27.9" customHeight="1">
      <c r="B38" s="40" t="s">
        <v>103</v>
      </c>
      <c r="C38" s="377"/>
      <c r="D38" s="113" t="s">
        <v>148</v>
      </c>
      <c r="E38" s="113"/>
      <c r="F38" s="111">
        <v>135</v>
      </c>
      <c r="G38" s="2" t="s">
        <v>239</v>
      </c>
      <c r="H38" s="3"/>
      <c r="I38" s="2">
        <v>60</v>
      </c>
      <c r="J38" s="113" t="s">
        <v>161</v>
      </c>
      <c r="K38" s="113" t="s">
        <v>139</v>
      </c>
      <c r="L38" s="113">
        <v>20</v>
      </c>
      <c r="M38" s="113" t="s">
        <v>390</v>
      </c>
      <c r="N38" s="113" t="s">
        <v>335</v>
      </c>
      <c r="O38" s="113">
        <v>1</v>
      </c>
      <c r="P38" s="2" t="s">
        <v>147</v>
      </c>
      <c r="Q38" s="3"/>
      <c r="R38" s="2">
        <v>80</v>
      </c>
      <c r="S38" s="2" t="s">
        <v>79</v>
      </c>
      <c r="T38" s="2"/>
      <c r="U38" s="2">
        <v>20</v>
      </c>
      <c r="V38" s="379"/>
      <c r="W38" s="105">
        <v>93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6" ht="27.9" customHeight="1">
      <c r="B39" s="40">
        <v>22</v>
      </c>
      <c r="C39" s="377"/>
      <c r="D39" s="113" t="s">
        <v>150</v>
      </c>
      <c r="E39" s="113"/>
      <c r="F39" s="111">
        <v>35</v>
      </c>
      <c r="G39" s="2"/>
      <c r="H39" s="3"/>
      <c r="I39" s="2"/>
      <c r="J39" s="113" t="s">
        <v>175</v>
      </c>
      <c r="K39" s="113"/>
      <c r="L39" s="113">
        <v>1</v>
      </c>
      <c r="M39" s="113" t="s">
        <v>336</v>
      </c>
      <c r="N39" s="113"/>
      <c r="O39" s="113">
        <v>60</v>
      </c>
      <c r="P39" s="2"/>
      <c r="Q39" s="3"/>
      <c r="R39" s="2"/>
      <c r="S39" s="2" t="s">
        <v>89</v>
      </c>
      <c r="T39" s="3"/>
      <c r="U39" s="2">
        <v>10</v>
      </c>
      <c r="V39" s="379"/>
      <c r="W39" s="45" t="s">
        <v>46</v>
      </c>
      <c r="X39" s="46" t="s">
        <v>27</v>
      </c>
      <c r="Y39" s="42">
        <v>2.1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6" ht="27.9" customHeight="1">
      <c r="B40" s="40" t="s">
        <v>10</v>
      </c>
      <c r="C40" s="377"/>
      <c r="D40" s="113" t="s">
        <v>83</v>
      </c>
      <c r="E40" s="113"/>
      <c r="F40" s="111">
        <v>5</v>
      </c>
      <c r="G40" s="2"/>
      <c r="H40" s="3"/>
      <c r="I40" s="2"/>
      <c r="J40" s="2"/>
      <c r="K40" s="121"/>
      <c r="L40" s="113"/>
      <c r="M40" s="2" t="s">
        <v>275</v>
      </c>
      <c r="N40" s="121"/>
      <c r="O40" s="113">
        <v>3</v>
      </c>
      <c r="P40" s="2"/>
      <c r="Q40" s="3"/>
      <c r="R40" s="2"/>
      <c r="S40" s="2" t="s">
        <v>65</v>
      </c>
      <c r="T40" s="3"/>
      <c r="U40" s="2">
        <v>5</v>
      </c>
      <c r="V40" s="379"/>
      <c r="W40" s="101">
        <v>24.5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6" ht="27.9" customHeight="1">
      <c r="B41" s="381" t="s">
        <v>32</v>
      </c>
      <c r="C41" s="377"/>
      <c r="D41" s="113" t="s">
        <v>233</v>
      </c>
      <c r="E41" s="113"/>
      <c r="F41" s="111">
        <v>10</v>
      </c>
      <c r="G41" s="2"/>
      <c r="H41" s="3"/>
      <c r="I41" s="2"/>
      <c r="J41" s="3"/>
      <c r="K41" s="2"/>
      <c r="L41" s="2"/>
      <c r="M41" s="3"/>
      <c r="N41" s="50"/>
      <c r="O41" s="3"/>
      <c r="P41" s="2"/>
      <c r="Q41" s="3"/>
      <c r="R41" s="2"/>
      <c r="S41" s="2" t="s">
        <v>77</v>
      </c>
      <c r="T41" s="3"/>
      <c r="U41" s="2">
        <v>3</v>
      </c>
      <c r="V41" s="379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6" ht="27.9" customHeight="1">
      <c r="B42" s="381"/>
      <c r="C42" s="377"/>
      <c r="D42" s="113" t="s">
        <v>221</v>
      </c>
      <c r="E42" s="113"/>
      <c r="F42" s="111">
        <v>1</v>
      </c>
      <c r="G42" s="2"/>
      <c r="H42" s="50"/>
      <c r="I42" s="2"/>
      <c r="J42" s="3"/>
      <c r="K42" s="50"/>
      <c r="L42" s="2"/>
      <c r="M42" s="2"/>
      <c r="N42" s="98"/>
      <c r="O42" s="2"/>
      <c r="P42" s="2"/>
      <c r="Q42" s="50"/>
      <c r="R42" s="2"/>
      <c r="S42" s="3" t="s">
        <v>102</v>
      </c>
      <c r="T42" s="3"/>
      <c r="U42" s="3">
        <v>1</v>
      </c>
      <c r="V42" s="379"/>
      <c r="W42" s="101">
        <v>27.9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6" ht="27.9" customHeight="1">
      <c r="B43" s="52" t="s">
        <v>36</v>
      </c>
      <c r="C43" s="53"/>
      <c r="D43" s="113" t="s">
        <v>242</v>
      </c>
      <c r="E43" s="113"/>
      <c r="F43" s="111">
        <v>0.05</v>
      </c>
      <c r="G43" s="2"/>
      <c r="H43" s="50"/>
      <c r="I43" s="2"/>
      <c r="J43" s="3"/>
      <c r="K43" s="50"/>
      <c r="L43" s="3"/>
      <c r="M43" s="117"/>
      <c r="N43" s="122"/>
      <c r="O43" s="2"/>
      <c r="P43" s="2"/>
      <c r="Q43" s="50"/>
      <c r="R43" s="2"/>
      <c r="S43" s="3"/>
      <c r="T43" s="50"/>
      <c r="U43" s="3"/>
      <c r="V43" s="379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6" ht="27.9" customHeight="1" thickBot="1">
      <c r="B44" s="79"/>
      <c r="C44" s="56"/>
      <c r="D44" s="158"/>
      <c r="E44" s="159"/>
      <c r="F44" s="160"/>
      <c r="G44" s="161"/>
      <c r="H44" s="162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380"/>
      <c r="W44" s="102">
        <f>W38*4+W42*4+W40*9</f>
        <v>704.1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6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84"/>
      <c r="AA45" s="70"/>
      <c r="AB45" s="64"/>
      <c r="AC45" s="70"/>
      <c r="AD45" s="70"/>
      <c r="AE45" s="70"/>
      <c r="AF45" s="70"/>
      <c r="AG45" s="70"/>
    </row>
    <row r="46" spans="2:36" ht="28.2">
      <c r="B46" s="64"/>
      <c r="C46" s="85"/>
      <c r="D46" s="383"/>
      <c r="E46" s="383"/>
      <c r="F46" s="392"/>
      <c r="G46" s="392"/>
      <c r="H46" s="86"/>
      <c r="I46" s="18"/>
      <c r="J46" s="18"/>
      <c r="K46" s="86"/>
      <c r="L46" s="18"/>
      <c r="M46" s="123"/>
      <c r="N46" s="124"/>
      <c r="O46" s="124"/>
      <c r="P46" s="18"/>
      <c r="Q46" s="86"/>
      <c r="R46" s="18"/>
      <c r="T46" s="86"/>
      <c r="U46" s="18"/>
      <c r="V46" s="87"/>
      <c r="Y46" s="90"/>
    </row>
    <row r="47" spans="2:36" ht="28.2">
      <c r="L47" s="18"/>
      <c r="M47" s="123"/>
      <c r="N47" s="124"/>
      <c r="O47" s="124"/>
      <c r="P47" s="18"/>
      <c r="Y47" s="90"/>
    </row>
    <row r="48" spans="2:36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B1" zoomScale="60" workbookViewId="0">
      <selection activeCell="J7" sqref="J7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388" t="s">
        <v>425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4"/>
      <c r="AB1" s="6"/>
    </row>
    <row r="2" spans="2:33" s="5" customFormat="1" ht="13.5" customHeight="1">
      <c r="B2" s="389"/>
      <c r="C2" s="390"/>
      <c r="D2" s="390"/>
      <c r="E2" s="390"/>
      <c r="F2" s="390"/>
      <c r="G2" s="390"/>
      <c r="H2" s="119"/>
      <c r="I2" s="4"/>
      <c r="J2" s="4"/>
      <c r="K2" s="119"/>
      <c r="L2" s="4"/>
      <c r="M2" s="4"/>
      <c r="N2" s="119"/>
      <c r="O2" s="4"/>
      <c r="P2" s="4"/>
      <c r="Q2" s="119"/>
      <c r="R2" s="4"/>
      <c r="S2" s="4"/>
      <c r="T2" s="119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10</v>
      </c>
      <c r="C5" s="377"/>
      <c r="D5" s="35" t="str">
        <f>'110.10月菜單'!B39</f>
        <v>香Q米飯</v>
      </c>
      <c r="E5" s="35" t="s">
        <v>104</v>
      </c>
      <c r="F5" s="1" t="s">
        <v>16</v>
      </c>
      <c r="G5" s="35" t="str">
        <f>'110.10月菜單'!B40</f>
        <v>厚切炸豬排(炸)</v>
      </c>
      <c r="H5" s="35" t="s">
        <v>133</v>
      </c>
      <c r="I5" s="1" t="s">
        <v>16</v>
      </c>
      <c r="J5" s="35" t="str">
        <f>'110.10月菜單'!B41</f>
        <v>細嫩豆腐(豆)</v>
      </c>
      <c r="K5" s="35" t="s">
        <v>118</v>
      </c>
      <c r="L5" s="1" t="s">
        <v>16</v>
      </c>
      <c r="M5" s="35" t="str">
        <f>'110.10月菜單'!B42</f>
        <v>杏鮑菇雞丁</v>
      </c>
      <c r="N5" s="35" t="s">
        <v>113</v>
      </c>
      <c r="O5" s="1" t="s">
        <v>16</v>
      </c>
      <c r="P5" s="35" t="str">
        <f>'110.10月菜單'!B43</f>
        <v>深色蔬菜</v>
      </c>
      <c r="Q5" s="35" t="s">
        <v>106</v>
      </c>
      <c r="R5" s="1" t="s">
        <v>16</v>
      </c>
      <c r="S5" s="35" t="str">
        <f>'110.10月菜單'!B44</f>
        <v>蔬菜湯</v>
      </c>
      <c r="T5" s="35" t="s">
        <v>105</v>
      </c>
      <c r="U5" s="1" t="s">
        <v>16</v>
      </c>
      <c r="V5" s="378"/>
      <c r="W5" s="36" t="s">
        <v>44</v>
      </c>
      <c r="X5" s="37" t="s">
        <v>19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377"/>
      <c r="D6" s="2" t="s">
        <v>100</v>
      </c>
      <c r="E6" s="3"/>
      <c r="F6" s="2">
        <v>100</v>
      </c>
      <c r="G6" s="2" t="s">
        <v>217</v>
      </c>
      <c r="H6" s="2"/>
      <c r="I6" s="2">
        <v>50</v>
      </c>
      <c r="J6" s="2" t="s">
        <v>292</v>
      </c>
      <c r="K6" s="2" t="s">
        <v>278</v>
      </c>
      <c r="L6" s="2">
        <v>60</v>
      </c>
      <c r="M6" s="3" t="s">
        <v>294</v>
      </c>
      <c r="N6" s="2"/>
      <c r="O6" s="2">
        <v>30</v>
      </c>
      <c r="P6" s="2" t="s">
        <v>147</v>
      </c>
      <c r="Q6" s="2"/>
      <c r="R6" s="2">
        <v>80</v>
      </c>
      <c r="S6" s="3" t="s">
        <v>66</v>
      </c>
      <c r="T6" s="2"/>
      <c r="U6" s="2">
        <v>30</v>
      </c>
      <c r="V6" s="379"/>
      <c r="W6" s="105">
        <v>97.5</v>
      </c>
      <c r="X6" s="41" t="s">
        <v>25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25</v>
      </c>
      <c r="C7" s="377"/>
      <c r="D7" s="2"/>
      <c r="E7" s="3"/>
      <c r="F7" s="2"/>
      <c r="G7" s="2"/>
      <c r="H7" s="2"/>
      <c r="I7" s="2"/>
      <c r="J7" s="2"/>
      <c r="K7" s="2"/>
      <c r="L7" s="2"/>
      <c r="M7" s="3" t="s">
        <v>293</v>
      </c>
      <c r="N7" s="2"/>
      <c r="O7" s="2">
        <v>30</v>
      </c>
      <c r="P7" s="2"/>
      <c r="Q7" s="2"/>
      <c r="R7" s="2"/>
      <c r="S7" s="3" t="s">
        <v>79</v>
      </c>
      <c r="T7" s="2"/>
      <c r="U7" s="2">
        <v>10</v>
      </c>
      <c r="V7" s="379"/>
      <c r="W7" s="45" t="s">
        <v>46</v>
      </c>
      <c r="X7" s="46" t="s">
        <v>27</v>
      </c>
      <c r="Y7" s="42">
        <v>1.5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377"/>
      <c r="D8" s="2"/>
      <c r="E8" s="3"/>
      <c r="F8" s="2"/>
      <c r="G8" s="2"/>
      <c r="H8" s="50"/>
      <c r="I8" s="2"/>
      <c r="J8" s="2"/>
      <c r="K8" s="2"/>
      <c r="L8" s="2"/>
      <c r="M8" s="3" t="s">
        <v>295</v>
      </c>
      <c r="N8" s="98"/>
      <c r="O8" s="2">
        <v>1</v>
      </c>
      <c r="P8" s="2"/>
      <c r="Q8" s="50"/>
      <c r="R8" s="2"/>
      <c r="S8" s="3" t="s">
        <v>65</v>
      </c>
      <c r="T8" s="2"/>
      <c r="U8" s="2">
        <v>10</v>
      </c>
      <c r="V8" s="379"/>
      <c r="W8" s="101">
        <v>24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381" t="s">
        <v>37</v>
      </c>
      <c r="C9" s="377"/>
      <c r="D9" s="3"/>
      <c r="E9" s="3"/>
      <c r="F9" s="3"/>
      <c r="G9" s="2"/>
      <c r="H9" s="50"/>
      <c r="I9" s="2"/>
      <c r="J9" s="2"/>
      <c r="K9" s="98"/>
      <c r="L9" s="2"/>
      <c r="M9" s="3" t="s">
        <v>281</v>
      </c>
      <c r="N9" s="2"/>
      <c r="O9" s="2">
        <v>1</v>
      </c>
      <c r="P9" s="2"/>
      <c r="Q9" s="50"/>
      <c r="R9" s="2"/>
      <c r="S9" s="3" t="s">
        <v>77</v>
      </c>
      <c r="T9" s="3"/>
      <c r="U9" s="3">
        <v>3</v>
      </c>
      <c r="V9" s="379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381"/>
      <c r="C10" s="377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3" t="s">
        <v>102</v>
      </c>
      <c r="T10" s="50"/>
      <c r="U10" s="3">
        <v>1</v>
      </c>
      <c r="V10" s="379"/>
      <c r="W10" s="101">
        <v>27.6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379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380"/>
      <c r="W12" s="102">
        <f>W6*4+W10*4+W8*9</f>
        <v>716.4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10</v>
      </c>
      <c r="C13" s="377"/>
      <c r="D13" s="35" t="str">
        <f>'110.10月菜單'!F39</f>
        <v>麥片飯</v>
      </c>
      <c r="E13" s="35" t="s">
        <v>74</v>
      </c>
      <c r="F13" s="35"/>
      <c r="G13" s="35" t="str">
        <f>'110.10月菜單'!F40</f>
        <v>檸檬雞翅</v>
      </c>
      <c r="H13" s="35" t="s">
        <v>118</v>
      </c>
      <c r="I13" s="35"/>
      <c r="J13" s="35" t="str">
        <f>'110.10月菜單'!F41</f>
        <v>魚排(炸)(海加)</v>
      </c>
      <c r="K13" s="35" t="s">
        <v>76</v>
      </c>
      <c r="L13" s="35"/>
      <c r="M13" s="35" t="str">
        <f>'110.10月菜單'!F42</f>
        <v>秀珍玉筍</v>
      </c>
      <c r="N13" s="35" t="s">
        <v>52</v>
      </c>
      <c r="O13" s="35"/>
      <c r="P13" s="35" t="str">
        <f>'110.10月菜單'!F43</f>
        <v>淺色蔬菜</v>
      </c>
      <c r="Q13" s="35" t="s">
        <v>18</v>
      </c>
      <c r="R13" s="35"/>
      <c r="S13" s="35" t="str">
        <f>'110.10月菜單'!F44</f>
        <v>冬瓜湯</v>
      </c>
      <c r="T13" s="35" t="s">
        <v>17</v>
      </c>
      <c r="U13" s="35"/>
      <c r="V13" s="378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377"/>
      <c r="D14" s="2" t="s">
        <v>98</v>
      </c>
      <c r="E14" s="2"/>
      <c r="F14" s="2">
        <v>40</v>
      </c>
      <c r="G14" s="2" t="s">
        <v>296</v>
      </c>
      <c r="H14" s="2"/>
      <c r="I14" s="2">
        <v>60</v>
      </c>
      <c r="J14" s="3" t="s">
        <v>243</v>
      </c>
      <c r="K14" s="3" t="s">
        <v>160</v>
      </c>
      <c r="L14" s="3">
        <v>60</v>
      </c>
      <c r="M14" s="3" t="s">
        <v>112</v>
      </c>
      <c r="N14" s="2"/>
      <c r="O14" s="3">
        <v>5</v>
      </c>
      <c r="P14" s="2" t="s">
        <v>147</v>
      </c>
      <c r="Q14" s="2"/>
      <c r="R14" s="2">
        <v>80</v>
      </c>
      <c r="S14" s="3" t="s">
        <v>111</v>
      </c>
      <c r="T14" s="2"/>
      <c r="U14" s="2">
        <v>40</v>
      </c>
      <c r="V14" s="379"/>
      <c r="W14" s="105">
        <v>98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26</v>
      </c>
      <c r="C15" s="377"/>
      <c r="D15" s="2" t="s">
        <v>100</v>
      </c>
      <c r="E15" s="2"/>
      <c r="F15" s="2">
        <v>60</v>
      </c>
      <c r="G15" s="2"/>
      <c r="H15" s="2"/>
      <c r="I15" s="2"/>
      <c r="J15" s="3"/>
      <c r="K15" s="3"/>
      <c r="L15" s="3"/>
      <c r="M15" s="3" t="s">
        <v>96</v>
      </c>
      <c r="N15" s="2"/>
      <c r="O15" s="3">
        <v>40</v>
      </c>
      <c r="P15" s="2"/>
      <c r="Q15" s="2"/>
      <c r="R15" s="2"/>
      <c r="S15" s="3" t="s">
        <v>80</v>
      </c>
      <c r="T15" s="2"/>
      <c r="U15" s="2">
        <v>1</v>
      </c>
      <c r="V15" s="379"/>
      <c r="W15" s="45" t="s">
        <v>46</v>
      </c>
      <c r="X15" s="46" t="s">
        <v>27</v>
      </c>
      <c r="Y15" s="42">
        <v>1.6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377"/>
      <c r="D16" s="50"/>
      <c r="E16" s="50"/>
      <c r="F16" s="2"/>
      <c r="G16" s="2"/>
      <c r="H16" s="98"/>
      <c r="I16" s="2"/>
      <c r="J16" s="3"/>
      <c r="K16" s="3"/>
      <c r="L16" s="3"/>
      <c r="M16" s="3" t="s">
        <v>77</v>
      </c>
      <c r="N16" s="98"/>
      <c r="O16" s="2">
        <v>3</v>
      </c>
      <c r="P16" s="2"/>
      <c r="Q16" s="50"/>
      <c r="R16" s="2"/>
      <c r="S16" s="2"/>
      <c r="T16" s="50"/>
      <c r="U16" s="2"/>
      <c r="V16" s="379"/>
      <c r="W16" s="101"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381" t="s">
        <v>38</v>
      </c>
      <c r="C17" s="377"/>
      <c r="D17" s="50"/>
      <c r="E17" s="50"/>
      <c r="F17" s="2"/>
      <c r="G17" s="2"/>
      <c r="H17" s="2"/>
      <c r="I17" s="2"/>
      <c r="J17" s="3"/>
      <c r="K17" s="2"/>
      <c r="L17" s="3"/>
      <c r="M17" s="3" t="s">
        <v>218</v>
      </c>
      <c r="N17" s="50"/>
      <c r="O17" s="2">
        <v>1</v>
      </c>
      <c r="P17" s="2"/>
      <c r="Q17" s="50"/>
      <c r="R17" s="2"/>
      <c r="S17" s="2"/>
      <c r="T17" s="118"/>
      <c r="U17" s="2"/>
      <c r="V17" s="379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381"/>
      <c r="C18" s="377"/>
      <c r="D18" s="50"/>
      <c r="E18" s="50"/>
      <c r="F18" s="2"/>
      <c r="G18" s="2"/>
      <c r="H18" s="50"/>
      <c r="I18" s="2"/>
      <c r="J18" s="3"/>
      <c r="K18" s="2"/>
      <c r="L18" s="3"/>
      <c r="M18" s="3"/>
      <c r="N18" s="50"/>
      <c r="O18" s="2"/>
      <c r="P18" s="2"/>
      <c r="Q18" s="50"/>
      <c r="R18" s="2"/>
      <c r="S18" s="2"/>
      <c r="T18" s="118"/>
      <c r="U18" s="2"/>
      <c r="V18" s="379"/>
      <c r="W18" s="101">
        <v>27.7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379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380"/>
      <c r="W20" s="102">
        <f>W14*4+W18*4+W16*9</f>
        <v>718.8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34">
        <v>10</v>
      </c>
      <c r="C21" s="377"/>
      <c r="D21" s="35" t="str">
        <f>'110.10月菜單'!J39</f>
        <v>香Q米飯</v>
      </c>
      <c r="E21" s="35" t="s">
        <v>15</v>
      </c>
      <c r="F21" s="35"/>
      <c r="G21" s="35" t="str">
        <f>'110.10月菜單'!J40</f>
        <v>東波鳳梨扣肉</v>
      </c>
      <c r="H21" s="35" t="s">
        <v>49</v>
      </c>
      <c r="I21" s="35"/>
      <c r="J21" s="35" t="str">
        <f>'110.10月菜單'!J41</f>
        <v>雞塊X2(加)</v>
      </c>
      <c r="K21" s="35" t="s">
        <v>164</v>
      </c>
      <c r="L21" s="35"/>
      <c r="M21" s="35" t="str">
        <f>'110.10月菜單'!J42</f>
        <v>白醬花椰菜</v>
      </c>
      <c r="N21" s="35" t="s">
        <v>75</v>
      </c>
      <c r="O21" s="35"/>
      <c r="P21" s="35" t="str">
        <f>'110.10月菜單'!J43</f>
        <v>淺色蔬菜</v>
      </c>
      <c r="Q21" s="35" t="s">
        <v>18</v>
      </c>
      <c r="R21" s="35"/>
      <c r="S21" s="35" t="str">
        <f>'110.10月菜單'!J44</f>
        <v>味噌豆腐湯(豆)</v>
      </c>
      <c r="T21" s="35" t="s">
        <v>17</v>
      </c>
      <c r="U21" s="35"/>
      <c r="V21" s="378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377"/>
      <c r="D22" s="2" t="s">
        <v>24</v>
      </c>
      <c r="E22" s="3"/>
      <c r="F22" s="2">
        <v>100</v>
      </c>
      <c r="G22" s="33" t="s">
        <v>298</v>
      </c>
      <c r="H22" s="116"/>
      <c r="I22" s="115">
        <v>30</v>
      </c>
      <c r="J22" s="2" t="s">
        <v>163</v>
      </c>
      <c r="K22" s="2" t="s">
        <v>116</v>
      </c>
      <c r="L22" s="2">
        <v>30</v>
      </c>
      <c r="M22" s="117" t="s">
        <v>244</v>
      </c>
      <c r="N22" s="127"/>
      <c r="O22" s="129">
        <v>70</v>
      </c>
      <c r="P22" s="2" t="s">
        <v>147</v>
      </c>
      <c r="Q22" s="2"/>
      <c r="R22" s="2">
        <v>80</v>
      </c>
      <c r="S22" s="2" t="s">
        <v>115</v>
      </c>
      <c r="T22" s="2"/>
      <c r="U22" s="2">
        <v>1</v>
      </c>
      <c r="V22" s="379"/>
      <c r="W22" s="105">
        <v>97.5</v>
      </c>
      <c r="X22" s="41" t="s">
        <v>25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40">
        <v>27</v>
      </c>
      <c r="C23" s="377"/>
      <c r="D23" s="2"/>
      <c r="E23" s="3"/>
      <c r="F23" s="2"/>
      <c r="G23" s="2" t="s">
        <v>237</v>
      </c>
      <c r="H23" s="3"/>
      <c r="I23" s="2">
        <v>20</v>
      </c>
      <c r="J23" s="2"/>
      <c r="K23" s="2"/>
      <c r="L23" s="2"/>
      <c r="M23" s="65" t="s">
        <v>236</v>
      </c>
      <c r="N23" s="128"/>
      <c r="O23" s="130">
        <v>1</v>
      </c>
      <c r="P23" s="2"/>
      <c r="Q23" s="2"/>
      <c r="R23" s="2"/>
      <c r="S23" s="2" t="s">
        <v>245</v>
      </c>
      <c r="T23" s="2" t="s">
        <v>114</v>
      </c>
      <c r="U23" s="2">
        <v>30</v>
      </c>
      <c r="V23" s="379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40" t="s">
        <v>10</v>
      </c>
      <c r="C24" s="377"/>
      <c r="D24" s="3"/>
      <c r="E24" s="3"/>
      <c r="F24" s="3"/>
      <c r="G24" s="2" t="s">
        <v>339</v>
      </c>
      <c r="H24" s="50"/>
      <c r="I24" s="2">
        <v>5</v>
      </c>
      <c r="J24" s="2"/>
      <c r="K24" s="2"/>
      <c r="L24" s="2"/>
      <c r="N24" s="128"/>
      <c r="O24" s="130"/>
      <c r="P24" s="2"/>
      <c r="Q24" s="50"/>
      <c r="R24" s="2"/>
      <c r="S24" s="3" t="s">
        <v>81</v>
      </c>
      <c r="T24" s="50"/>
      <c r="U24" s="2">
        <v>1</v>
      </c>
      <c r="V24" s="379"/>
      <c r="W24" s="101">
        <v>21.5</v>
      </c>
      <c r="X24" s="46" t="s">
        <v>30</v>
      </c>
      <c r="Y24" s="42">
        <v>2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381" t="s">
        <v>56</v>
      </c>
      <c r="C25" s="377"/>
      <c r="D25" s="3"/>
      <c r="E25" s="3"/>
      <c r="F25" s="3"/>
      <c r="G25" s="2"/>
      <c r="H25" s="50"/>
      <c r="I25" s="2"/>
      <c r="J25" s="2"/>
      <c r="K25" s="2"/>
      <c r="L25" s="2"/>
      <c r="N25" s="128"/>
      <c r="O25" s="115"/>
      <c r="P25" s="2"/>
      <c r="Q25" s="50"/>
      <c r="R25" s="2"/>
      <c r="S25" s="2"/>
      <c r="T25" s="50"/>
      <c r="U25" s="2"/>
      <c r="V25" s="379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381"/>
      <c r="C26" s="377"/>
      <c r="D26" s="100"/>
      <c r="E26" s="50"/>
      <c r="F26" s="2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379"/>
      <c r="W26" s="101">
        <v>27.6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5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379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55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380"/>
      <c r="W28" s="102">
        <f>W22*4+W26*4+W24*9</f>
        <v>693.9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10</v>
      </c>
      <c r="C29" s="377"/>
      <c r="D29" s="35" t="str">
        <f>'110.10月菜單'!N39</f>
        <v>地瓜飯</v>
      </c>
      <c r="E29" s="35" t="s">
        <v>15</v>
      </c>
      <c r="F29" s="35"/>
      <c r="G29" s="35" t="str">
        <f>'110.10月菜單'!N40</f>
        <v>吉野家雞排</v>
      </c>
      <c r="H29" s="35" t="s">
        <v>382</v>
      </c>
      <c r="I29" s="35"/>
      <c r="J29" s="35" t="str">
        <f>'110.10月菜單'!N41</f>
        <v>菜脯蛋(醃)</v>
      </c>
      <c r="K29" s="35" t="s">
        <v>61</v>
      </c>
      <c r="L29" s="35"/>
      <c r="M29" s="35" t="str">
        <f>'110.10月菜單'!N42</f>
        <v>蔬菜板條</v>
      </c>
      <c r="N29" s="35" t="s">
        <v>52</v>
      </c>
      <c r="O29" s="35"/>
      <c r="P29" s="35" t="str">
        <f>'110.10月菜單'!N43</f>
        <v>有機淺色蔬菜</v>
      </c>
      <c r="Q29" s="35" t="s">
        <v>18</v>
      </c>
      <c r="R29" s="35"/>
      <c r="S29" s="35" t="str">
        <f>'110.10月菜單'!N44</f>
        <v>金茸三絲湯</v>
      </c>
      <c r="T29" s="35" t="s">
        <v>17</v>
      </c>
      <c r="U29" s="35"/>
      <c r="V29" s="378"/>
      <c r="W29" s="36" t="s">
        <v>44</v>
      </c>
      <c r="X29" s="37" t="s">
        <v>19</v>
      </c>
      <c r="Y29" s="38">
        <v>6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377"/>
      <c r="D30" s="2" t="s">
        <v>54</v>
      </c>
      <c r="E30" s="3"/>
      <c r="F30" s="2">
        <v>55</v>
      </c>
      <c r="G30" s="65" t="s">
        <v>383</v>
      </c>
      <c r="H30" s="116"/>
      <c r="I30" s="115">
        <v>60</v>
      </c>
      <c r="J30" s="2" t="s">
        <v>173</v>
      </c>
      <c r="K30" s="2" t="s">
        <v>108</v>
      </c>
      <c r="L30" s="2">
        <v>15</v>
      </c>
      <c r="M30" s="2" t="s">
        <v>178</v>
      </c>
      <c r="N30" s="2"/>
      <c r="O30" s="2">
        <v>20</v>
      </c>
      <c r="P30" s="2" t="s">
        <v>147</v>
      </c>
      <c r="Q30" s="2"/>
      <c r="R30" s="2">
        <v>80</v>
      </c>
      <c r="S30" s="3" t="s">
        <v>79</v>
      </c>
      <c r="T30" s="2"/>
      <c r="U30" s="2">
        <v>20</v>
      </c>
      <c r="V30" s="379"/>
      <c r="W30" s="105">
        <v>113</v>
      </c>
      <c r="X30" s="41" t="s">
        <v>25</v>
      </c>
      <c r="Y30" s="42">
        <v>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28</v>
      </c>
      <c r="C31" s="377"/>
      <c r="D31" s="2" t="s">
        <v>135</v>
      </c>
      <c r="E31" s="3"/>
      <c r="F31" s="2">
        <v>90</v>
      </c>
      <c r="G31" s="2"/>
      <c r="H31" s="3"/>
      <c r="I31" s="2"/>
      <c r="J31" s="2" t="s">
        <v>65</v>
      </c>
      <c r="K31" s="2"/>
      <c r="L31" s="2">
        <v>40</v>
      </c>
      <c r="M31" s="2" t="s">
        <v>228</v>
      </c>
      <c r="N31" s="2"/>
      <c r="O31" s="2">
        <v>15</v>
      </c>
      <c r="P31" s="2"/>
      <c r="Q31" s="2"/>
      <c r="R31" s="2"/>
      <c r="S31" s="3" t="s">
        <v>89</v>
      </c>
      <c r="T31" s="2"/>
      <c r="U31" s="2">
        <v>10</v>
      </c>
      <c r="V31" s="379"/>
      <c r="W31" s="45" t="s">
        <v>46</v>
      </c>
      <c r="X31" s="46" t="s">
        <v>27</v>
      </c>
      <c r="Y31" s="42">
        <v>1.6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377"/>
      <c r="D32" s="3"/>
      <c r="E32" s="3"/>
      <c r="F32" s="3"/>
      <c r="G32" s="2"/>
      <c r="H32" s="50"/>
      <c r="I32" s="2"/>
      <c r="J32" s="3" t="s">
        <v>238</v>
      </c>
      <c r="K32" s="3"/>
      <c r="L32" s="3">
        <v>3</v>
      </c>
      <c r="M32" s="2" t="s">
        <v>299</v>
      </c>
      <c r="N32" s="2"/>
      <c r="O32" s="2">
        <v>35</v>
      </c>
      <c r="P32" s="2"/>
      <c r="Q32" s="50"/>
      <c r="R32" s="2"/>
      <c r="S32" s="3" t="s">
        <v>65</v>
      </c>
      <c r="T32" s="2"/>
      <c r="U32" s="2">
        <v>5</v>
      </c>
      <c r="V32" s="379"/>
      <c r="W32" s="101">
        <v>20</v>
      </c>
      <c r="X32" s="46" t="s">
        <v>30</v>
      </c>
      <c r="Y32" s="42">
        <v>2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381" t="s">
        <v>142</v>
      </c>
      <c r="C33" s="377"/>
      <c r="D33" s="3"/>
      <c r="E33" s="3"/>
      <c r="F33" s="3"/>
      <c r="G33" s="2"/>
      <c r="H33" s="50"/>
      <c r="I33" s="2"/>
      <c r="J33" s="3" t="s">
        <v>215</v>
      </c>
      <c r="K33" s="3"/>
      <c r="L33" s="3">
        <v>1</v>
      </c>
      <c r="M33" s="2" t="s">
        <v>180</v>
      </c>
      <c r="N33" s="50"/>
      <c r="O33" s="2">
        <v>5</v>
      </c>
      <c r="P33" s="2"/>
      <c r="Q33" s="50"/>
      <c r="R33" s="2"/>
      <c r="S33" s="3" t="s">
        <v>77</v>
      </c>
      <c r="T33" s="2"/>
      <c r="U33" s="2">
        <v>1</v>
      </c>
      <c r="V33" s="379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381"/>
      <c r="C34" s="377"/>
      <c r="D34" s="100"/>
      <c r="E34" s="50"/>
      <c r="F34" s="2"/>
      <c r="G34" s="71"/>
      <c r="H34" s="50"/>
      <c r="I34" s="2"/>
      <c r="J34" s="2"/>
      <c r="K34" s="50"/>
      <c r="L34" s="2"/>
      <c r="M34" s="3" t="s">
        <v>181</v>
      </c>
      <c r="N34" s="50"/>
      <c r="O34" s="2">
        <v>3</v>
      </c>
      <c r="P34" s="2"/>
      <c r="Q34" s="50"/>
      <c r="R34" s="2"/>
      <c r="S34" s="3" t="s">
        <v>102</v>
      </c>
      <c r="T34" s="2"/>
      <c r="U34" s="2">
        <v>1</v>
      </c>
      <c r="V34" s="379"/>
      <c r="W34" s="101">
        <v>27.6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73"/>
      <c r="D35" s="2"/>
      <c r="E35" s="50"/>
      <c r="F35" s="2"/>
      <c r="G35" s="2"/>
      <c r="H35" s="50"/>
      <c r="I35" s="2"/>
      <c r="J35" s="2"/>
      <c r="K35" s="50"/>
      <c r="L35" s="2"/>
      <c r="M35" s="2" t="s">
        <v>102</v>
      </c>
      <c r="N35" s="100"/>
      <c r="O35" s="2">
        <v>1</v>
      </c>
      <c r="P35" s="2"/>
      <c r="Q35" s="50"/>
      <c r="R35" s="2"/>
      <c r="S35" s="2"/>
      <c r="T35" s="50"/>
      <c r="U35" s="2"/>
      <c r="V35" s="379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 thickBot="1">
      <c r="B36" s="55"/>
      <c r="C36" s="75"/>
      <c r="D36" s="50"/>
      <c r="E36" s="50"/>
      <c r="F36" s="2"/>
      <c r="G36" s="2"/>
      <c r="H36" s="50"/>
      <c r="I36" s="2"/>
      <c r="J36" s="2"/>
      <c r="K36" s="50"/>
      <c r="L36" s="2"/>
      <c r="M36" s="2" t="s">
        <v>392</v>
      </c>
      <c r="N36" s="100"/>
      <c r="O36" s="2">
        <v>1</v>
      </c>
      <c r="P36" s="2"/>
      <c r="Q36" s="50"/>
      <c r="R36" s="2"/>
      <c r="S36" s="2"/>
      <c r="T36" s="50"/>
      <c r="U36" s="2"/>
      <c r="V36" s="380"/>
      <c r="W36" s="102">
        <f>W30*4+W34*4+W32*9</f>
        <v>742.4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10</v>
      </c>
      <c r="C37" s="377"/>
      <c r="D37" s="110" t="str">
        <f>'110.10月菜單'!R39</f>
        <v>黃金炒飯</v>
      </c>
      <c r="E37" s="110" t="s">
        <v>17</v>
      </c>
      <c r="F37" s="110"/>
      <c r="G37" s="110" t="str">
        <f>'110.10月菜單'!R40</f>
        <v>薑泥肉片</v>
      </c>
      <c r="H37" s="110" t="s">
        <v>17</v>
      </c>
      <c r="I37" s="110"/>
      <c r="J37" s="110" t="str">
        <f>'110.10月菜單'!R41</f>
        <v>芝麻包(冷)</v>
      </c>
      <c r="K37" s="110" t="s">
        <v>62</v>
      </c>
      <c r="L37" s="110"/>
      <c r="M37" s="110" t="str">
        <f>'110.10月菜單'!R42</f>
        <v>鐵板銀芽</v>
      </c>
      <c r="N37" s="110" t="s">
        <v>17</v>
      </c>
      <c r="O37" s="110"/>
      <c r="P37" s="110" t="str">
        <f>'110.10月菜單'!R43</f>
        <v>深色蔬菜</v>
      </c>
      <c r="Q37" s="110" t="s">
        <v>18</v>
      </c>
      <c r="R37" s="110"/>
      <c r="S37" s="110" t="str">
        <f>'110.10月菜單'!R44</f>
        <v>榨菜肉絲湯(醃)</v>
      </c>
      <c r="T37" s="110" t="s">
        <v>17</v>
      </c>
      <c r="U37" s="110"/>
      <c r="V37" s="385"/>
      <c r="W37" s="36" t="s">
        <v>44</v>
      </c>
      <c r="X37" s="37" t="s">
        <v>19</v>
      </c>
      <c r="Y37" s="38">
        <v>5.6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377"/>
      <c r="D38" s="2" t="s">
        <v>231</v>
      </c>
      <c r="E38" s="3"/>
      <c r="F38" s="2">
        <v>80</v>
      </c>
      <c r="G38" s="2" t="s">
        <v>388</v>
      </c>
      <c r="H38" s="3"/>
      <c r="I38" s="2">
        <v>50</v>
      </c>
      <c r="J38" s="3" t="s">
        <v>395</v>
      </c>
      <c r="K38" s="2" t="s">
        <v>165</v>
      </c>
      <c r="L38" s="3">
        <v>30</v>
      </c>
      <c r="M38" s="3" t="s">
        <v>386</v>
      </c>
      <c r="N38" s="98"/>
      <c r="O38" s="2">
        <v>50</v>
      </c>
      <c r="P38" s="2" t="s">
        <v>147</v>
      </c>
      <c r="Q38" s="2"/>
      <c r="R38" s="2">
        <v>80</v>
      </c>
      <c r="S38" s="2" t="s">
        <v>97</v>
      </c>
      <c r="T38" s="2" t="s">
        <v>216</v>
      </c>
      <c r="U38" s="2">
        <v>30</v>
      </c>
      <c r="V38" s="386"/>
      <c r="W38" s="105">
        <v>107</v>
      </c>
      <c r="X38" s="41" t="s">
        <v>25</v>
      </c>
      <c r="Y38" s="42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29</v>
      </c>
      <c r="C39" s="377"/>
      <c r="D39" s="2" t="s">
        <v>214</v>
      </c>
      <c r="E39" s="3"/>
      <c r="F39" s="2">
        <v>1</v>
      </c>
      <c r="G39" s="2" t="s">
        <v>389</v>
      </c>
      <c r="H39" s="50"/>
      <c r="I39" s="2">
        <v>1</v>
      </c>
      <c r="J39" s="113"/>
      <c r="K39" s="113"/>
      <c r="L39" s="111"/>
      <c r="M39" s="3" t="s">
        <v>380</v>
      </c>
      <c r="N39" s="98"/>
      <c r="O39" s="2">
        <v>10</v>
      </c>
      <c r="P39" s="2"/>
      <c r="Q39" s="2"/>
      <c r="R39" s="2"/>
      <c r="S39" s="2" t="s">
        <v>112</v>
      </c>
      <c r="T39" s="2"/>
      <c r="U39" s="2">
        <v>5</v>
      </c>
      <c r="V39" s="386"/>
      <c r="W39" s="45" t="s">
        <v>46</v>
      </c>
      <c r="X39" s="46" t="s">
        <v>27</v>
      </c>
      <c r="Y39" s="42">
        <v>1.6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377"/>
      <c r="D40" s="3" t="s">
        <v>232</v>
      </c>
      <c r="E40" s="3"/>
      <c r="F40" s="3">
        <v>5</v>
      </c>
      <c r="G40" s="2"/>
      <c r="H40" s="50"/>
      <c r="I40" s="2"/>
      <c r="J40" s="113"/>
      <c r="K40" s="112"/>
      <c r="L40" s="111"/>
      <c r="M40" s="3" t="s">
        <v>387</v>
      </c>
      <c r="N40" s="50"/>
      <c r="O40" s="2">
        <v>3</v>
      </c>
      <c r="P40" s="2"/>
      <c r="Q40" s="50"/>
      <c r="R40" s="2"/>
      <c r="S40" s="3" t="s">
        <v>80</v>
      </c>
      <c r="T40" s="50"/>
      <c r="U40" s="2">
        <v>1</v>
      </c>
      <c r="V40" s="386"/>
      <c r="W40" s="101">
        <v>20.5</v>
      </c>
      <c r="X40" s="46" t="s">
        <v>30</v>
      </c>
      <c r="Y40" s="42">
        <v>2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381" t="s">
        <v>32</v>
      </c>
      <c r="C41" s="377"/>
      <c r="D41" s="3" t="s">
        <v>233</v>
      </c>
      <c r="E41" s="3"/>
      <c r="F41" s="3">
        <v>10</v>
      </c>
      <c r="G41" s="2"/>
      <c r="H41" s="50"/>
      <c r="I41" s="2"/>
      <c r="J41" s="157"/>
      <c r="K41" s="112"/>
      <c r="L41" s="111"/>
      <c r="M41" s="3" t="s">
        <v>350</v>
      </c>
      <c r="N41" s="50"/>
      <c r="O41" s="2">
        <v>1</v>
      </c>
      <c r="P41" s="2"/>
      <c r="Q41" s="50"/>
      <c r="R41" s="2"/>
      <c r="S41" s="3"/>
      <c r="T41" s="100"/>
      <c r="U41" s="2"/>
      <c r="V41" s="386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381"/>
      <c r="C42" s="377"/>
      <c r="D42" s="100"/>
      <c r="E42" s="50"/>
      <c r="F42" s="2"/>
      <c r="G42" s="2"/>
      <c r="H42" s="50"/>
      <c r="I42" s="2"/>
      <c r="J42" s="2"/>
      <c r="K42" s="50"/>
      <c r="L42" s="2"/>
      <c r="M42" s="3"/>
      <c r="N42" s="50"/>
      <c r="O42" s="2"/>
      <c r="P42" s="2"/>
      <c r="Q42" s="50"/>
      <c r="R42" s="2"/>
      <c r="S42" s="3"/>
      <c r="T42" s="50"/>
      <c r="U42" s="2"/>
      <c r="V42" s="386"/>
      <c r="W42" s="101">
        <v>27.5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157"/>
      <c r="E43" s="112"/>
      <c r="F43" s="111"/>
      <c r="G43" s="2"/>
      <c r="H43" s="50"/>
      <c r="I43" s="2"/>
      <c r="J43" s="2"/>
      <c r="K43" s="50"/>
      <c r="L43" s="2"/>
      <c r="M43" s="2"/>
      <c r="N43" s="50"/>
      <c r="O43" s="2"/>
      <c r="P43" s="2"/>
      <c r="Q43" s="50"/>
      <c r="R43" s="2"/>
      <c r="S43" s="2"/>
      <c r="T43" s="50"/>
      <c r="U43" s="2"/>
      <c r="V43" s="38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163"/>
      <c r="C44" s="164"/>
      <c r="D44" s="158"/>
      <c r="E44" s="159"/>
      <c r="F44" s="160"/>
      <c r="G44" s="160"/>
      <c r="H44" s="159"/>
      <c r="I44" s="160"/>
      <c r="J44" s="160"/>
      <c r="K44" s="131"/>
      <c r="L44" s="132"/>
      <c r="M44" s="132"/>
      <c r="N44" s="131"/>
      <c r="O44" s="132"/>
      <c r="P44" s="132"/>
      <c r="Q44" s="131"/>
      <c r="R44" s="132"/>
      <c r="S44" s="132"/>
      <c r="T44" s="131"/>
      <c r="U44" s="132"/>
      <c r="V44" s="387"/>
      <c r="W44" s="102">
        <f>W38*4+W42*4+W40*9</f>
        <v>722.5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391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383"/>
      <c r="E46" s="383"/>
      <c r="F46" s="392"/>
      <c r="G46" s="392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110.10月菜單 (無圖片)</vt:lpstr>
      <vt:lpstr>110.10月菜單</vt:lpstr>
      <vt:lpstr>第一週明細 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2021-09-04T05:34:26Z</cp:lastPrinted>
  <dcterms:created xsi:type="dcterms:W3CDTF">2013-10-17T10:44:48Z</dcterms:created>
  <dcterms:modified xsi:type="dcterms:W3CDTF">2021-09-23T04:48:10Z</dcterms:modified>
</cp:coreProperties>
</file>