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TCES\00教育發展基金\00大竹國小\出差旅費\"/>
    </mc:Choice>
  </mc:AlternateContent>
  <bookViews>
    <workbookView xWindow="0" yWindow="0" windowWidth="23040" windowHeight="9324"/>
  </bookViews>
  <sheets>
    <sheet name="標準表-112" sheetId="4" r:id="rId1"/>
    <sheet name="教職員工-106" sheetId="1" state="hidden" r:id="rId2"/>
    <sheet name="本校費率表" sheetId="6" r:id="rId3"/>
    <sheet name="教職員工-110啟用" sheetId="14" r:id="rId4"/>
    <sheet name="教職員工-110啟用-範例" sheetId="5" r:id="rId5"/>
    <sheet name="學生" sheetId="2" r:id="rId6"/>
    <sheet name="學生-2" sheetId="3" r:id="rId7"/>
    <sheet name="彰客-彰化站" sheetId="7" state="hidden" r:id="rId8"/>
    <sheet name="彰客-台中站 " sheetId="8" state="hidden" r:id="rId9"/>
    <sheet name="彰客-南投站" sheetId="9" state="hidden" r:id="rId10"/>
    <sheet name="員客-彰化站" sheetId="10" state="hidden" r:id="rId11"/>
    <sheet name="員客-員林站" sheetId="11" state="hidden" r:id="rId12"/>
    <sheet name="員客-二林站" sheetId="12" state="hidden" r:id="rId13"/>
    <sheet name="自強號" sheetId="13" state="hidden" r:id="rId14"/>
  </sheets>
  <definedNames>
    <definedName name="_xlnm.Print_Area" localSheetId="2">本校費率表!$A$1:$D$35</definedName>
    <definedName name="_xlnm.Print_Area" localSheetId="1">'教職員工-106'!$A$2:$Q$21</definedName>
    <definedName name="_xlnm.Print_Area" localSheetId="3">'教職員工-110啟用'!$A$1:$P$19</definedName>
    <definedName name="_xlnm.Print_Area" localSheetId="4">'教職員工-110啟用-範例'!$A$1:$P$19</definedName>
    <definedName name="_xlnm.Print_Area" localSheetId="0">'標準表-112'!$A$1:$G$20</definedName>
    <definedName name="二水鄉">本校費率表!$C$10</definedName>
    <definedName name="二林鎮">本校費率表!$C$25</definedName>
    <definedName name="大村鄉">本校費率表!$C$6</definedName>
    <definedName name="大城鄉">本校費率表!$C$28</definedName>
    <definedName name="中興新村">本校費率表!$C$31</definedName>
    <definedName name="出差地點">本校費率表!$A$3:$A$32</definedName>
    <definedName name="北斗鎮">本校費率表!$C$14</definedName>
    <definedName name="永靖鄉">本校費率表!$C$12</definedName>
    <definedName name="田中鎮">本校費率表!$C$9</definedName>
    <definedName name="田尾鄉">本校費率表!$C$13</definedName>
    <definedName name="交通費費率表">本校費率表!$A$3:$D$32</definedName>
    <definedName name="竹塘鄉">本校費率表!$C$26</definedName>
    <definedName name="伸港鄉">本校費率表!$C$22</definedName>
    <definedName name="秀水鄉">本校費率表!$C$16</definedName>
    <definedName name="和美鎮">本校費率表!$C$20</definedName>
    <definedName name="社頭鄉">本校費率表!$C$8</definedName>
    <definedName name="芬園鄉">本校費率表!$C$3</definedName>
    <definedName name="花壇鄉">本校費率表!$C$5</definedName>
    <definedName name="芳苑鄉">本校費率表!$C$27</definedName>
    <definedName name="南投市">本校費率表!$C$32</definedName>
    <definedName name="原台中市">本校費率表!$C$29</definedName>
    <definedName name="員林市">本校費率表!$C$7</definedName>
    <definedName name="埔心鄉">本校費率表!$C$11</definedName>
    <definedName name="埔鹽鄉">本校費率表!$C$17</definedName>
    <definedName name="埤頭鄉">本校費率表!$C$19</definedName>
    <definedName name="鹿港鎮">本校費率表!$C$23</definedName>
    <definedName name="溪州鄉">本校費率表!$C$15</definedName>
    <definedName name="溪湖鎮">本校費率表!$C$18</definedName>
    <definedName name="彰化市">本校費率表!$C$4</definedName>
    <definedName name="福興鄉">本校費率表!$C$24</definedName>
    <definedName name="線西鄉">本校費率表!$C$21</definedName>
    <definedName name="豐原區">本校費率表!$C$30</definedName>
  </definedNames>
  <calcPr calcId="152511"/>
</workbook>
</file>

<file path=xl/calcChain.xml><?xml version="1.0" encoding="utf-8"?>
<calcChain xmlns="http://schemas.openxmlformats.org/spreadsheetml/2006/main">
  <c r="C4" i="6" l="1"/>
  <c r="F14" i="5" l="1"/>
  <c r="F13" i="5"/>
  <c r="F12" i="5"/>
  <c r="F11" i="5"/>
  <c r="F10" i="5"/>
  <c r="F11" i="14" l="1"/>
  <c r="F12" i="14"/>
  <c r="F13" i="14"/>
  <c r="F14" i="14"/>
  <c r="F10" i="14"/>
  <c r="L11" i="14"/>
  <c r="L12" i="5"/>
  <c r="L11" i="5"/>
  <c r="L12" i="14"/>
  <c r="L14" i="5"/>
  <c r="L14" i="14"/>
  <c r="L13" i="14"/>
  <c r="L13" i="5"/>
  <c r="C32" i="6" l="1"/>
  <c r="O15" i="14" l="1"/>
  <c r="N15" i="14"/>
  <c r="M15" i="14"/>
  <c r="K15" i="14"/>
  <c r="J15" i="14"/>
  <c r="P14" i="14"/>
  <c r="P13" i="14"/>
  <c r="P12" i="14"/>
  <c r="P11" i="14"/>
  <c r="C19" i="6" l="1"/>
  <c r="C30" i="6" l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20" i="6"/>
  <c r="C21" i="6"/>
  <c r="C22" i="6"/>
  <c r="C23" i="6"/>
  <c r="C24" i="6"/>
  <c r="C25" i="6"/>
  <c r="C26" i="6"/>
  <c r="C27" i="6"/>
  <c r="C28" i="6"/>
  <c r="C29" i="6"/>
  <c r="C31" i="6"/>
  <c r="C3" i="6"/>
  <c r="L10" i="14"/>
  <c r="L10" i="5"/>
  <c r="P10" i="14" l="1"/>
  <c r="P15" i="14" s="1"/>
  <c r="E16" i="14" s="1"/>
  <c r="L15" i="14"/>
  <c r="G19" i="2"/>
  <c r="H19" i="2"/>
  <c r="F19" i="2"/>
  <c r="G19" i="3"/>
  <c r="H19" i="3"/>
  <c r="F19" i="3"/>
  <c r="O15" i="5" l="1"/>
  <c r="N15" i="5"/>
  <c r="M15" i="5"/>
  <c r="L15" i="5"/>
  <c r="K15" i="5"/>
  <c r="J15" i="5"/>
  <c r="P14" i="5"/>
  <c r="P13" i="5"/>
  <c r="P12" i="5"/>
  <c r="P11" i="5"/>
  <c r="P10" i="5"/>
  <c r="K7" i="5"/>
  <c r="N17" i="1"/>
  <c r="P15" i="5" l="1"/>
  <c r="E16" i="5" s="1"/>
  <c r="K10" i="2"/>
  <c r="K11" i="2"/>
  <c r="K12" i="2"/>
  <c r="K13" i="2"/>
  <c r="K14" i="2"/>
  <c r="K15" i="2"/>
  <c r="K16" i="2"/>
  <c r="K17" i="2"/>
  <c r="K18" i="2"/>
  <c r="K9" i="2"/>
  <c r="S10" i="3" l="1"/>
  <c r="S11" i="3"/>
  <c r="S12" i="3"/>
  <c r="S13" i="3"/>
  <c r="S14" i="3"/>
  <c r="S15" i="3"/>
  <c r="S16" i="3"/>
  <c r="S17" i="3"/>
  <c r="S18" i="3"/>
  <c r="S9" i="3"/>
  <c r="L17" i="1" l="1"/>
  <c r="M17" i="1"/>
  <c r="O17" i="1"/>
  <c r="P17" i="1"/>
  <c r="Q12" i="1"/>
  <c r="Q13" i="1"/>
  <c r="Q14" i="1"/>
  <c r="Q15" i="1"/>
  <c r="Q16" i="1"/>
  <c r="Q11" i="1"/>
  <c r="K10" i="3"/>
  <c r="K11" i="3"/>
  <c r="K12" i="3"/>
  <c r="K13" i="3"/>
  <c r="K14" i="3"/>
  <c r="K15" i="3"/>
  <c r="K16" i="3"/>
  <c r="K17" i="3"/>
  <c r="K18" i="3"/>
  <c r="Q17" i="1" l="1"/>
  <c r="O19" i="3"/>
  <c r="P10" i="2"/>
  <c r="P11" i="2"/>
  <c r="P12" i="2"/>
  <c r="P13" i="2"/>
  <c r="P14" i="2"/>
  <c r="P15" i="2"/>
  <c r="P16" i="2"/>
  <c r="P17" i="2"/>
  <c r="P18" i="2"/>
  <c r="P9" i="2"/>
  <c r="L18" i="3"/>
  <c r="L17" i="3"/>
  <c r="L16" i="3"/>
  <c r="L15" i="3"/>
  <c r="L14" i="3"/>
  <c r="L13" i="3"/>
  <c r="L12" i="3"/>
  <c r="L11" i="3"/>
  <c r="L10" i="3"/>
  <c r="L9" i="3"/>
  <c r="L19" i="3" l="1"/>
  <c r="L18" i="2"/>
  <c r="L17" i="2"/>
  <c r="L16" i="2"/>
  <c r="L15" i="2"/>
  <c r="L14" i="2"/>
  <c r="L13" i="2"/>
  <c r="L12" i="2"/>
  <c r="L11" i="2"/>
  <c r="L10" i="2"/>
  <c r="Q11" i="2"/>
  <c r="Q12" i="2"/>
  <c r="Q13" i="2"/>
  <c r="Q14" i="2"/>
  <c r="Q15" i="2"/>
  <c r="Q16" i="2"/>
  <c r="Q17" i="2"/>
  <c r="Q18" i="2"/>
  <c r="Q10" i="2"/>
  <c r="Q9" i="2"/>
  <c r="L9" i="2"/>
  <c r="S11" i="2" l="1"/>
  <c r="S16" i="2"/>
  <c r="S12" i="2"/>
  <c r="S13" i="2"/>
  <c r="S17" i="2"/>
  <c r="S10" i="2"/>
  <c r="S14" i="2"/>
  <c r="S18" i="2"/>
  <c r="S15" i="2"/>
  <c r="S9" i="2"/>
  <c r="U19" i="3"/>
  <c r="E20" i="3" s="1"/>
  <c r="Q19" i="2"/>
  <c r="L19" i="2"/>
  <c r="K17" i="1"/>
  <c r="K8" i="1"/>
  <c r="E18" i="1" l="1"/>
  <c r="J17" i="1"/>
  <c r="S19" i="2" l="1"/>
  <c r="E20" i="2" s="1"/>
</calcChain>
</file>

<file path=xl/comments1.xml><?xml version="1.0" encoding="utf-8"?>
<comments xmlns="http://schemas.openxmlformats.org/spreadsheetml/2006/main">
  <authors>
    <author>user</author>
    <author>mouse</author>
  </authors>
  <commentList>
    <comment ref="C9" authorId="0" shapeId="0">
      <text>
        <r>
          <rPr>
            <sz val="10"/>
            <color indexed="10"/>
            <rFont val="新細明體"/>
            <family val="1"/>
            <charset val="136"/>
          </rPr>
          <t>不足8小時，以0.5日計
不足4小時，不計</t>
        </r>
      </text>
    </comment>
    <comment ref="D9" authorId="1" shapeId="0">
      <text>
        <r>
          <rPr>
            <sz val="10"/>
            <color indexed="81"/>
            <rFont val="細明體"/>
            <family val="3"/>
            <charset val="136"/>
          </rPr>
          <t>勾選"是"或"否"，研習訓練性質不得支領雜費</t>
        </r>
      </text>
    </comment>
    <comment ref="C11" authorId="0" shapeId="0">
      <text>
        <r>
          <rPr>
            <sz val="9"/>
            <color indexed="10"/>
            <rFont val="細明體"/>
            <family val="3"/>
            <charset val="136"/>
          </rPr>
          <t>請依出差登記填入日數</t>
        </r>
      </text>
    </comment>
  </commentList>
</comments>
</file>

<file path=xl/comments2.xml><?xml version="1.0" encoding="utf-8"?>
<comments xmlns="http://schemas.openxmlformats.org/spreadsheetml/2006/main">
  <authors>
    <author>user</author>
    <author>mouse</author>
  </authors>
  <commentList>
    <comment ref="C8" authorId="0" shapeId="0">
      <text>
        <r>
          <rPr>
            <sz val="10"/>
            <color indexed="10"/>
            <rFont val="新細明體"/>
            <family val="1"/>
            <charset val="136"/>
          </rPr>
          <t>不足8小時，以0.5日計
不足4小時，不計</t>
        </r>
      </text>
    </comment>
    <comment ref="D8" authorId="1" shapeId="0">
      <text>
        <r>
          <rPr>
            <sz val="10"/>
            <color indexed="81"/>
            <rFont val="細明體"/>
            <family val="3"/>
            <charset val="136"/>
          </rPr>
          <t>勾選"是"或"否"，研習訓練性質不得支領雜費</t>
        </r>
      </text>
    </comment>
    <comment ref="K9" authorId="0" shapeId="0">
      <text>
        <r>
          <rPr>
            <sz val="12"/>
            <color indexed="10"/>
            <rFont val="細明體"/>
            <family val="3"/>
            <charset val="136"/>
          </rPr>
          <t>突發或緊急且確有必要，並事先簽准</t>
        </r>
      </text>
    </comment>
    <comment ref="C10" authorId="0" shapeId="0">
      <text>
        <r>
          <rPr>
            <sz val="9"/>
            <color indexed="10"/>
            <rFont val="細明體"/>
            <family val="3"/>
            <charset val="136"/>
          </rPr>
          <t>請依出差登記填入日數</t>
        </r>
      </text>
    </comment>
    <comment ref="H10" authorId="0" shapeId="0">
      <text>
        <r>
          <rPr>
            <sz val="12"/>
            <color indexed="10"/>
            <rFont val="細明體"/>
            <family val="3"/>
            <charset val="136"/>
          </rPr>
          <t>詳細地點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sz val="9"/>
            <color indexed="10"/>
            <rFont val="細明體"/>
            <family val="3"/>
            <charset val="136"/>
          </rPr>
          <t>本表僅適用專案計畫(如代辦或補助款)，請依財源之支出科目填入，基金預算財源不適用本表。</t>
        </r>
      </text>
    </comment>
    <comment ref="Y6" authorId="0" shapeId="0">
      <text>
        <r>
          <rPr>
            <sz val="9"/>
            <color indexed="10"/>
            <rFont val="新細明體"/>
            <family val="1"/>
            <charset val="136"/>
          </rPr>
          <t>(縣市及鄉鎮市)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sz val="9"/>
            <color indexed="10"/>
            <rFont val="細明體"/>
            <family val="3"/>
            <charset val="136"/>
          </rPr>
          <t>本表僅適用專案計畫(如代辦或補助款)，請依財源之支出科目填入，基金預算財源不適用本表。</t>
        </r>
      </text>
    </comment>
    <comment ref="Y6" authorId="0" shapeId="0">
      <text>
        <r>
          <rPr>
            <sz val="9"/>
            <color indexed="10"/>
            <rFont val="新細明體"/>
            <family val="1"/>
            <charset val="136"/>
          </rPr>
          <t>(縣市及鄉鎮市)</t>
        </r>
      </text>
    </comment>
  </commentList>
</comments>
</file>

<file path=xl/sharedStrings.xml><?xml version="1.0" encoding="utf-8"?>
<sst xmlns="http://schemas.openxmlformats.org/spreadsheetml/2006/main" count="991" uniqueCount="574">
  <si>
    <t>憑証編號</t>
  </si>
  <si>
    <t>支出科目</t>
  </si>
  <si>
    <t>用途說明</t>
  </si>
  <si>
    <t>姓名</t>
  </si>
  <si>
    <t>月</t>
  </si>
  <si>
    <t>日</t>
  </si>
  <si>
    <t>交通費</t>
  </si>
  <si>
    <t>合計</t>
  </si>
  <si>
    <t>茲收到出差旅費</t>
  </si>
  <si>
    <t>出差人</t>
  </si>
  <si>
    <t>單位主管</t>
  </si>
  <si>
    <t>機關長官</t>
  </si>
  <si>
    <t>服務費用</t>
    <phoneticPr fontId="3" type="noConversion"/>
  </si>
  <si>
    <t>旅運費</t>
    <phoneticPr fontId="3" type="noConversion"/>
  </si>
  <si>
    <t>國內旅費231</t>
    <phoneticPr fontId="3" type="noConversion"/>
  </si>
  <si>
    <t>代墊人簽章</t>
    <phoneticPr fontId="3" type="noConversion"/>
  </si>
  <si>
    <t>代墊金額</t>
    <phoneticPr fontId="3" type="noConversion"/>
  </si>
  <si>
    <t>簽證號碼</t>
    <phoneticPr fontId="3" type="noConversion"/>
  </si>
  <si>
    <t>中華民國106年  月  日起至106年  月  日止</t>
    <phoneticPr fontId="4" type="noConversion"/>
  </si>
  <si>
    <t>共計</t>
    <phoneticPr fontId="3" type="noConversion"/>
  </si>
  <si>
    <t>日</t>
    <phoneticPr fontId="3" type="noConversion"/>
  </si>
  <si>
    <t>是</t>
    <phoneticPr fontId="3" type="noConversion"/>
  </si>
  <si>
    <t>否</t>
    <phoneticPr fontId="3" type="noConversion"/>
  </si>
  <si>
    <t>起</t>
    <phoneticPr fontId="3" type="noConversion"/>
  </si>
  <si>
    <t>訖</t>
    <phoneticPr fontId="3" type="noConversion"/>
  </si>
  <si>
    <t>合計</t>
    <phoneticPr fontId="4" type="noConversion"/>
  </si>
  <si>
    <t>(簽名或蓋私章)</t>
    <phoneticPr fontId="3" type="noConversion"/>
  </si>
  <si>
    <t>會計室</t>
    <phoneticPr fontId="3" type="noConversion"/>
  </si>
  <si>
    <t>職級</t>
    <phoneticPr fontId="3" type="noConversion"/>
  </si>
  <si>
    <t>火車</t>
    <phoneticPr fontId="3" type="noConversion"/>
  </si>
  <si>
    <t xml:space="preserve">高鐵
船舶
飛機
</t>
    <phoneticPr fontId="3" type="noConversion"/>
  </si>
  <si>
    <t>職務別</t>
    <phoneticPr fontId="3" type="noConversion"/>
  </si>
  <si>
    <t>具領人</t>
    <phoneticPr fontId="4" type="noConversion"/>
  </si>
  <si>
    <t>年</t>
    <phoneticPr fontId="3" type="noConversion"/>
  </si>
  <si>
    <t>月</t>
    <phoneticPr fontId="3" type="noConversion"/>
  </si>
  <si>
    <t>中華民國</t>
    <phoneticPr fontId="4" type="noConversion"/>
  </si>
  <si>
    <t>至</t>
    <phoneticPr fontId="3" type="noConversion"/>
  </si>
  <si>
    <t>年級/班級</t>
    <phoneticPr fontId="3" type="noConversion"/>
  </si>
  <si>
    <t>姓名</t>
    <phoneticPr fontId="3" type="noConversion"/>
  </si>
  <si>
    <t>單價</t>
    <phoneticPr fontId="3" type="noConversion"/>
  </si>
  <si>
    <t>天數</t>
    <phoneticPr fontId="3" type="noConversion"/>
  </si>
  <si>
    <t>小計</t>
    <phoneticPr fontId="3" type="noConversion"/>
  </si>
  <si>
    <t>合計</t>
    <phoneticPr fontId="3" type="noConversion"/>
  </si>
  <si>
    <t>備註</t>
    <phoneticPr fontId="3" type="noConversion"/>
  </si>
  <si>
    <t>大寫金額</t>
    <phoneticPr fontId="3" type="noConversion"/>
  </si>
  <si>
    <t>總計</t>
    <phoneticPr fontId="4" type="noConversion"/>
  </si>
  <si>
    <t>簽章</t>
    <phoneticPr fontId="3" type="noConversion"/>
  </si>
  <si>
    <t>日</t>
    <phoneticPr fontId="3" type="noConversion"/>
  </si>
  <si>
    <t>地點：</t>
    <phoneticPr fontId="3" type="noConversion"/>
  </si>
  <si>
    <t>日期</t>
    <phoneticPr fontId="3" type="noConversion"/>
  </si>
  <si>
    <t>合計</t>
    <phoneticPr fontId="4" type="noConversion"/>
  </si>
  <si>
    <t>總計</t>
    <phoneticPr fontId="3" type="noConversion"/>
  </si>
  <si>
    <t>研習訓練
性質</t>
    <phoneticPr fontId="3" type="noConversion"/>
  </si>
  <si>
    <t>人事權責單位</t>
    <phoneticPr fontId="3" type="noConversion"/>
  </si>
  <si>
    <r>
      <t xml:space="preserve">住宿費
(檢據核銷)
</t>
    </r>
    <r>
      <rPr>
        <sz val="12"/>
        <color rgb="FFFF0000"/>
        <rFont val="標楷體"/>
        <family val="4"/>
        <charset val="136"/>
      </rPr>
      <t>60公里以上</t>
    </r>
    <phoneticPr fontId="3" type="noConversion"/>
  </si>
  <si>
    <r>
      <rPr>
        <sz val="8"/>
        <color rgb="FFFF0000"/>
        <rFont val="標楷體"/>
        <family val="4"/>
        <charset val="136"/>
      </rPr>
      <t>市區
5公里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50元</t>
    </r>
    <r>
      <rPr>
        <sz val="8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</si>
  <si>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縣內
5公里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150元</t>
    </r>
    <r>
      <rPr>
        <sz val="8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</si>
  <si>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縣外
30公里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300元</t>
    </r>
    <r>
      <rPr>
        <sz val="8"/>
        <rFont val="標楷體"/>
        <family val="4"/>
        <charset val="136"/>
      </rPr>
      <t>)</t>
    </r>
    <phoneticPr fontId="3" type="noConversion"/>
  </si>
  <si>
    <t>汽車
捷運</t>
    <phoneticPr fontId="3" type="noConversion"/>
  </si>
  <si>
    <t>彰化縣彰化市大竹國民小學國內出差旅費報告表</t>
    <phoneticPr fontId="4" type="noConversion"/>
  </si>
  <si>
    <t>本人具領，此欄位無須蓋章</t>
    <phoneticPr fontId="3" type="noConversion"/>
  </si>
  <si>
    <t>地點距離</t>
    <phoneticPr fontId="3" type="noConversion"/>
  </si>
  <si>
    <t>身分別</t>
    <phoneticPr fontId="3" type="noConversion"/>
  </si>
  <si>
    <t>交通費</t>
    <phoneticPr fontId="3" type="noConversion"/>
  </si>
  <si>
    <t>雜費</t>
    <phoneticPr fontId="3" type="noConversion"/>
  </si>
  <si>
    <t>備註</t>
    <phoneticPr fontId="3" type="noConversion"/>
  </si>
  <si>
    <t>縣外30公里以上</t>
    <phoneticPr fontId="3" type="noConversion"/>
  </si>
  <si>
    <t>縣外60公里以上</t>
    <phoneticPr fontId="3" type="noConversion"/>
  </si>
  <si>
    <t>公差</t>
    <phoneticPr fontId="3" type="noConversion"/>
  </si>
  <si>
    <t>公假</t>
    <phoneticPr fontId="3" type="noConversion"/>
  </si>
  <si>
    <t>訓練、講習、研習、座談、研討、檢討、觀摩、說明會等訓練講習性質者，應檢附核派公文影本</t>
    <phoneticPr fontId="3" type="noConversion"/>
  </si>
  <si>
    <t>教職員工</t>
    <phoneticPr fontId="3" type="noConversion"/>
  </si>
  <si>
    <t>學生</t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</si>
  <si>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出差時數不足8小時，以0.5日計(折半支領)，不足4小時，不得支領雜費</t>
    </r>
    <r>
      <rPr>
        <sz val="12"/>
        <rFont val="標楷體"/>
        <family val="4"/>
        <charset val="136"/>
      </rPr>
      <t>。</t>
    </r>
    <phoneticPr fontId="3" type="noConversion"/>
  </si>
  <si>
    <t>無</t>
    <phoneticPr fontId="3" type="noConversion"/>
  </si>
  <si>
    <t>1200元</t>
    <phoneticPr fontId="3" type="noConversion"/>
  </si>
  <si>
    <t>注意事項：</t>
  </si>
  <si>
    <t>2、出差地點除為離島地區者外，如確因業務緊急需要需搭乘飛機時，應事前專案簽奉核准後，始得依規定搭乘及報支費用。</t>
  </si>
  <si>
    <t>3、彰化縣政府暨所屬機關學校辦理各類會議及講習訓練，若因場地不敷使用，無法在公設場地或訓練機關辦理，且考量參訓人員用餐便利性，有由主辦機關學校提供膳食之必要者，以每人每日400元之標準辦理。爰因已刪除「膳費」支給規定，故無論主辦機關提供膳食與否，參訓人員皆不得以個人名義向所屬服務機關學校請領用餐費用。</t>
    <phoneticPr fontId="3" type="noConversion"/>
  </si>
  <si>
    <t>視有無供宿，依上開標準核支</t>
    <phoneticPr fontId="3" type="noConversion"/>
  </si>
  <si>
    <r>
      <t xml:space="preserve">雜費
</t>
    </r>
    <r>
      <rPr>
        <sz val="12"/>
        <color rgb="FFFF0000"/>
        <rFont val="標楷體"/>
        <family val="4"/>
        <charset val="136"/>
      </rPr>
      <t>(0.5日折半支領)</t>
    </r>
    <phoneticPr fontId="3" type="noConversion"/>
  </si>
  <si>
    <t>火車</t>
    <phoneticPr fontId="3" type="noConversion"/>
  </si>
  <si>
    <t>飛機
高鐵</t>
    <phoneticPr fontId="3" type="noConversion"/>
  </si>
  <si>
    <t>住宿
金額</t>
    <phoneticPr fontId="3" type="noConversion"/>
  </si>
  <si>
    <t>每人
平均金額</t>
    <phoneticPr fontId="3" type="noConversion"/>
  </si>
  <si>
    <t>住宿
人數</t>
    <phoneticPr fontId="3" type="noConversion"/>
  </si>
  <si>
    <t>支出科目</t>
    <phoneticPr fontId="3" type="noConversion"/>
  </si>
  <si>
    <t>應付代收款</t>
  </si>
  <si>
    <t>應付代收款</t>
    <phoneticPr fontId="3" type="noConversion"/>
  </si>
  <si>
    <t>各項活動補助</t>
  </si>
  <si>
    <t>用途說明(出差事由)</t>
    <phoneticPr fontId="3" type="noConversion"/>
  </si>
  <si>
    <t>陳○○</t>
    <phoneticPr fontId="3" type="noConversion"/>
  </si>
  <si>
    <t>彰化縣彰化市大竹國民小學
學生代表學校參加競賽國內出差旅費報告表印領清冊</t>
    <phoneticPr fontId="4" type="noConversion"/>
  </si>
  <si>
    <t>陳○○</t>
    <phoneticPr fontId="3" type="noConversion"/>
  </si>
  <si>
    <r>
      <t>住宿(</t>
    </r>
    <r>
      <rPr>
        <sz val="13"/>
        <color rgb="FFFF0000"/>
        <rFont val="標楷體"/>
        <family val="4"/>
        <charset val="136"/>
      </rPr>
      <t>檢據核銷、60公里以上</t>
    </r>
    <r>
      <rPr>
        <sz val="13"/>
        <rFont val="標楷體"/>
        <family val="4"/>
        <charset val="136"/>
      </rPr>
      <t>)</t>
    </r>
    <phoneticPr fontId="3" type="noConversion"/>
  </si>
  <si>
    <r>
      <t>雜費(</t>
    </r>
    <r>
      <rPr>
        <sz val="13"/>
        <color rgb="FFFF0000"/>
        <rFont val="標楷體"/>
        <family val="4"/>
        <charset val="136"/>
      </rPr>
      <t>5公里以上</t>
    </r>
    <r>
      <rPr>
        <sz val="13"/>
        <rFont val="標楷體"/>
        <family val="4"/>
        <charset val="136"/>
      </rPr>
      <t>)</t>
    </r>
    <phoneticPr fontId="3" type="noConversion"/>
  </si>
  <si>
    <t>用途說明(出差事由)</t>
    <phoneticPr fontId="3" type="noConversion"/>
  </si>
  <si>
    <t>年</t>
    <phoneticPr fontId="3" type="noConversion"/>
  </si>
  <si>
    <r>
      <t xml:space="preserve">地點
</t>
    </r>
    <r>
      <rPr>
        <sz val="10"/>
        <color rgb="FFFF0000"/>
        <rFont val="標楷體"/>
        <family val="4"/>
        <charset val="136"/>
      </rPr>
      <t>(縣市及鄉鎮市)</t>
    </r>
    <phoneticPr fontId="3" type="noConversion"/>
  </si>
  <si>
    <r>
      <t xml:space="preserve">出差事由
</t>
    </r>
    <r>
      <rPr>
        <sz val="14"/>
        <color theme="9" tint="-0.499984740745262"/>
        <rFont val="標楷體"/>
        <family val="4"/>
        <charset val="136"/>
      </rPr>
      <t>(至**</t>
    </r>
    <r>
      <rPr>
        <sz val="14"/>
        <color rgb="FFFF0000"/>
        <rFont val="標楷體"/>
        <family val="4"/>
        <charset val="136"/>
      </rPr>
      <t>(如某某國小)</t>
    </r>
    <r>
      <rPr>
        <sz val="14"/>
        <color theme="9" tint="-0.499984740745262"/>
        <rFont val="標楷體"/>
        <family val="4"/>
        <charset val="136"/>
      </rPr>
      <t>辦理…)</t>
    </r>
    <phoneticPr fontId="3" type="noConversion"/>
  </si>
  <si>
    <t>請領出差事由之差旅費</t>
    <phoneticPr fontId="3" type="noConversion"/>
  </si>
  <si>
    <r>
      <rPr>
        <b/>
        <sz val="14"/>
        <rFont val="標楷體"/>
        <family val="4"/>
        <charset val="136"/>
      </rPr>
      <t>日數</t>
    </r>
    <r>
      <rPr>
        <sz val="10"/>
        <color rgb="FFFF0000"/>
        <rFont val="標楷體"/>
        <family val="4"/>
        <charset val="136"/>
      </rPr>
      <t>(1日或0.5日)</t>
    </r>
    <phoneticPr fontId="3" type="noConversion"/>
  </si>
  <si>
    <r>
      <rPr>
        <b/>
        <sz val="14"/>
        <rFont val="標楷體"/>
        <family val="4"/>
        <charset val="136"/>
      </rPr>
      <t>日數</t>
    </r>
    <r>
      <rPr>
        <sz val="10"/>
        <color rgb="FFFF0000"/>
        <rFont val="標楷體"/>
        <family val="4"/>
        <charset val="136"/>
      </rPr>
      <t>(1日或0.5日)</t>
    </r>
    <phoneticPr fontId="3" type="noConversion"/>
  </si>
  <si>
    <t>彰化市區(5公里以上)</t>
    <phoneticPr fontId="3" type="noConversion"/>
  </si>
  <si>
    <t>凡涉及公出公差性質合法性正確性之審核與請領差旅費之銷差，由人事權責單位審核負責。</t>
    <phoneticPr fontId="3" type="noConversion"/>
  </si>
  <si>
    <t>凡涉及公出公差性質合法性正確性之審核與請領差旅費之銷差，由人事權責單位審核負責。</t>
    <phoneticPr fontId="3" type="noConversion"/>
  </si>
  <si>
    <t>無</t>
    <phoneticPr fontId="3" type="noConversion"/>
  </si>
  <si>
    <t>承辦人</t>
    <phoneticPr fontId="3" type="noConversion"/>
  </si>
  <si>
    <t>彰化縣彰化市大竹國民小學
學生代表學校參加競賽國內出差旅費報告表印領清冊</t>
    <phoneticPr fontId="4" type="noConversion"/>
  </si>
  <si>
    <r>
      <t>交通費(</t>
    </r>
    <r>
      <rPr>
        <sz val="13"/>
        <color rgb="FFFF0000"/>
        <rFont val="標楷體"/>
        <family val="4"/>
        <charset val="136"/>
      </rPr>
      <t>飛機高鐵需檢據</t>
    </r>
    <r>
      <rPr>
        <sz val="13"/>
        <rFont val="標楷體"/>
        <family val="4"/>
        <charset val="136"/>
      </rPr>
      <t>)</t>
    </r>
    <phoneticPr fontId="3" type="noConversion"/>
  </si>
  <si>
    <r>
      <t>住宿(</t>
    </r>
    <r>
      <rPr>
        <sz val="14"/>
        <color rgb="FFFF0000"/>
        <rFont val="標楷體"/>
        <family val="4"/>
        <charset val="136"/>
      </rPr>
      <t>檢據核銷</t>
    </r>
    <r>
      <rPr>
        <sz val="14"/>
        <rFont val="標楷體"/>
        <family val="4"/>
        <charset val="136"/>
      </rPr>
      <t xml:space="preserve">)
</t>
    </r>
    <r>
      <rPr>
        <sz val="14"/>
        <color rgb="FFFF0000"/>
        <rFont val="標楷體"/>
        <family val="4"/>
        <charset val="136"/>
      </rPr>
      <t>60公里</t>
    </r>
    <r>
      <rPr>
        <sz val="14"/>
        <rFont val="標楷體"/>
        <family val="4"/>
        <charset val="136"/>
      </rPr>
      <t>以上</t>
    </r>
    <phoneticPr fontId="3" type="noConversion"/>
  </si>
  <si>
    <r>
      <t>雜費(</t>
    </r>
    <r>
      <rPr>
        <sz val="14"/>
        <color rgb="FFFF0000"/>
        <rFont val="標楷體"/>
        <family val="4"/>
        <charset val="136"/>
      </rPr>
      <t>5公里</t>
    </r>
    <r>
      <rPr>
        <sz val="14"/>
        <rFont val="標楷體"/>
        <family val="4"/>
        <charset val="136"/>
      </rPr>
      <t>以上)</t>
    </r>
    <phoneticPr fontId="3" type="noConversion"/>
  </si>
  <si>
    <r>
      <t>交通費
(</t>
    </r>
    <r>
      <rPr>
        <sz val="14"/>
        <color rgb="FFFF0000"/>
        <rFont val="標楷體"/>
        <family val="4"/>
        <charset val="136"/>
      </rPr>
      <t>飛機高鐵需檢據</t>
    </r>
    <r>
      <rPr>
        <sz val="14"/>
        <rFont val="標楷體"/>
        <family val="4"/>
        <charset val="136"/>
      </rPr>
      <t>)</t>
    </r>
    <phoneticPr fontId="3" type="noConversion"/>
  </si>
  <si>
    <t>教職員工及學生</t>
    <phoneticPr fontId="3" type="noConversion"/>
  </si>
  <si>
    <t>V</t>
    <phoneticPr fontId="3" type="noConversion"/>
  </si>
  <si>
    <t>薦任第7職等</t>
    <phoneticPr fontId="3" type="noConversion"/>
  </si>
  <si>
    <t>住宿費
(應檢據)</t>
    <phoneticPr fontId="3" type="noConversion"/>
  </si>
  <si>
    <t>5、本標準表適用本校基金預算財源；其他財源另有標準者，從其標準。</t>
    <phoneticPr fontId="3" type="noConversion"/>
  </si>
  <si>
    <t>6、學生代表本校外出參加競賽，支用本校基金預算財源者，應事先請購或簽准，在上列標準內檢據核銷；支用其他財源另有標準者，從其標準(其標準未限制雜費報支方式者，雜費得不檢據以印領清冊方式報支；如係膳費，依103.9.26彰化縣政府主計處所屬主(會)計機構彰化區第 3 次區務會議紀錄臨時動議事項三之結論：「...如果要補助學生誤餐費，就必須檢據核銷，不能以造冊方式來核銷。」規定辦理。)。</t>
    <phoneticPr fontId="3" type="noConversion"/>
  </si>
  <si>
    <t>花壇</t>
  </si>
  <si>
    <t>大村</t>
  </si>
  <si>
    <t>員林</t>
  </si>
  <si>
    <t>永靖鄉</t>
    <phoneticPr fontId="3" type="noConversion"/>
  </si>
  <si>
    <t>花壇鄉</t>
    <phoneticPr fontId="3" type="noConversion"/>
  </si>
  <si>
    <t>大村鄉</t>
    <phoneticPr fontId="3" type="noConversion"/>
  </si>
  <si>
    <t>員林市</t>
    <phoneticPr fontId="3" type="noConversion"/>
  </si>
  <si>
    <t>社頭鄉</t>
    <phoneticPr fontId="3" type="noConversion"/>
  </si>
  <si>
    <t>二水鄉</t>
    <phoneticPr fontId="3" type="noConversion"/>
  </si>
  <si>
    <t>田中鎮</t>
    <phoneticPr fontId="3" type="noConversion"/>
  </si>
  <si>
    <t>埔心鄉</t>
    <phoneticPr fontId="3" type="noConversion"/>
  </si>
  <si>
    <t>田尾鄉</t>
    <phoneticPr fontId="3" type="noConversion"/>
  </si>
  <si>
    <t>北斗鎮</t>
    <phoneticPr fontId="3" type="noConversion"/>
  </si>
  <si>
    <t>溪州鄉</t>
    <phoneticPr fontId="3" type="noConversion"/>
  </si>
  <si>
    <t>秀水鄉</t>
    <phoneticPr fontId="3" type="noConversion"/>
  </si>
  <si>
    <t>埔鹽鄉</t>
    <phoneticPr fontId="3" type="noConversion"/>
  </si>
  <si>
    <t>溪湖鎮</t>
    <phoneticPr fontId="3" type="noConversion"/>
  </si>
  <si>
    <t>埤頭鄉</t>
    <phoneticPr fontId="3" type="noConversion"/>
  </si>
  <si>
    <t>竹塘鄉</t>
    <phoneticPr fontId="3" type="noConversion"/>
  </si>
  <si>
    <t>和美鎮</t>
    <phoneticPr fontId="3" type="noConversion"/>
  </si>
  <si>
    <t>線西鄉</t>
    <phoneticPr fontId="3" type="noConversion"/>
  </si>
  <si>
    <t>伸港鄉</t>
    <phoneticPr fontId="3" type="noConversion"/>
  </si>
  <si>
    <t>鹿港鎮</t>
    <phoneticPr fontId="3" type="noConversion"/>
  </si>
  <si>
    <t>福興鄉</t>
    <phoneticPr fontId="3" type="noConversion"/>
  </si>
  <si>
    <t>芳苑鄉</t>
    <phoneticPr fontId="3" type="noConversion"/>
  </si>
  <si>
    <t>大城鄉</t>
    <phoneticPr fontId="3" type="noConversion"/>
  </si>
  <si>
    <t>二林鎮</t>
  </si>
  <si>
    <t>芬園鄉</t>
    <phoneticPr fontId="3" type="noConversion"/>
  </si>
  <si>
    <t>彰  化  站車上投現及站上售票用票價107/01/08起</t>
    <phoneticPr fontId="3" type="noConversion"/>
  </si>
  <si>
    <t>區  間</t>
    <phoneticPr fontId="3" type="noConversion"/>
  </si>
  <si>
    <t>全票</t>
    <phoneticPr fontId="3" type="noConversion"/>
  </si>
  <si>
    <t>半票</t>
    <phoneticPr fontId="3" type="noConversion"/>
  </si>
  <si>
    <t>往          鹿 港</t>
    <phoneticPr fontId="3" type="noConversion"/>
  </si>
  <si>
    <t>往   草屯   埔里</t>
    <phoneticPr fontId="3" type="noConversion"/>
  </si>
  <si>
    <t>往  水尾  塭子  鹿港</t>
    <phoneticPr fontId="3" type="noConversion"/>
  </si>
  <si>
    <t>莿 桐 腳</t>
    <phoneticPr fontId="3" type="noConversion"/>
  </si>
  <si>
    <t>牛 埔 里</t>
    <phoneticPr fontId="3" type="noConversion"/>
  </si>
  <si>
    <t>和      美</t>
    <phoneticPr fontId="3" type="noConversion"/>
  </si>
  <si>
    <t>市 鄉 界</t>
    <phoneticPr fontId="3" type="noConversion"/>
  </si>
  <si>
    <t xml:space="preserve">石 牌 坑 </t>
    <phoneticPr fontId="3" type="noConversion"/>
  </si>
  <si>
    <t>水      尾</t>
    <phoneticPr fontId="3" type="noConversion"/>
  </si>
  <si>
    <t>崎 溝 子</t>
    <phoneticPr fontId="3" type="noConversion"/>
  </si>
  <si>
    <t>社      口</t>
    <phoneticPr fontId="3" type="noConversion"/>
  </si>
  <si>
    <t>口      厝</t>
    <phoneticPr fontId="3" type="noConversion"/>
  </si>
  <si>
    <t>福興公所</t>
    <phoneticPr fontId="3" type="noConversion"/>
  </si>
  <si>
    <t>碧      山</t>
    <phoneticPr fontId="3" type="noConversion"/>
  </si>
  <si>
    <t>草 港 尾</t>
    <phoneticPr fontId="3" type="noConversion"/>
  </si>
  <si>
    <t>鹿      港</t>
    <phoneticPr fontId="3" type="noConversion"/>
  </si>
  <si>
    <t>下 茄 荖</t>
    <phoneticPr fontId="3" type="noConversion"/>
  </si>
  <si>
    <t>海 埔 厝</t>
    <phoneticPr fontId="3" type="noConversion"/>
  </si>
  <si>
    <t>往          台 中</t>
    <phoneticPr fontId="3" type="noConversion"/>
  </si>
  <si>
    <t>草      屯</t>
    <phoneticPr fontId="3" type="noConversion"/>
  </si>
  <si>
    <t>國 聖 井</t>
    <phoneticPr fontId="3" type="noConversion"/>
  </si>
  <si>
    <t>富 寮 里</t>
    <phoneticPr fontId="3" type="noConversion"/>
  </si>
  <si>
    <t>往 頂番婆.草港.崙尾.鹿港</t>
    <phoneticPr fontId="3" type="noConversion"/>
  </si>
  <si>
    <t>成 功 嶺</t>
    <phoneticPr fontId="3" type="noConversion"/>
  </si>
  <si>
    <t>南      埔</t>
    <phoneticPr fontId="3" type="noConversion"/>
  </si>
  <si>
    <t>鎮 平 里</t>
    <phoneticPr fontId="3" type="noConversion"/>
  </si>
  <si>
    <t>烏      日</t>
    <phoneticPr fontId="3" type="noConversion"/>
  </si>
  <si>
    <t>土      城</t>
    <phoneticPr fontId="3" type="noConversion"/>
  </si>
  <si>
    <t>頂 番 婆</t>
    <phoneticPr fontId="3" type="noConversion"/>
  </si>
  <si>
    <t>台中高工</t>
    <phoneticPr fontId="3" type="noConversion"/>
  </si>
  <si>
    <t>坪      林</t>
    <phoneticPr fontId="3" type="noConversion"/>
  </si>
  <si>
    <t>台　  中</t>
    <phoneticPr fontId="3" type="noConversion"/>
  </si>
  <si>
    <t>雙      冬</t>
    <phoneticPr fontId="3" type="noConversion"/>
  </si>
  <si>
    <t>崙      尾</t>
    <phoneticPr fontId="3" type="noConversion"/>
  </si>
  <si>
    <t>往   花壇   員林</t>
    <phoneticPr fontId="3" type="noConversion"/>
  </si>
  <si>
    <t>粗      坑</t>
    <phoneticPr fontId="3" type="noConversion"/>
  </si>
  <si>
    <t>澎 湖 厝</t>
    <phoneticPr fontId="3" type="noConversion"/>
  </si>
  <si>
    <t>花      壇</t>
    <phoneticPr fontId="3" type="noConversion"/>
  </si>
  <si>
    <t>福      龜</t>
    <phoneticPr fontId="3" type="noConversion"/>
  </si>
  <si>
    <t>頂      厝</t>
    <phoneticPr fontId="3" type="noConversion"/>
  </si>
  <si>
    <t>蓮 花 池</t>
    <phoneticPr fontId="3" type="noConversion"/>
  </si>
  <si>
    <t>龜      溝</t>
    <phoneticPr fontId="3" type="noConversion"/>
  </si>
  <si>
    <t>員      林</t>
    <phoneticPr fontId="3" type="noConversion"/>
  </si>
  <si>
    <t>柑 子 林</t>
    <phoneticPr fontId="3" type="noConversion"/>
  </si>
  <si>
    <t>往        六股路</t>
    <phoneticPr fontId="3" type="noConversion"/>
  </si>
  <si>
    <t>往   和美   水尾</t>
    <phoneticPr fontId="3" type="noConversion"/>
  </si>
  <si>
    <t>清 德 寺</t>
    <phoneticPr fontId="3" type="noConversion"/>
  </si>
  <si>
    <t>訓練中心</t>
    <phoneticPr fontId="3" type="noConversion"/>
  </si>
  <si>
    <t>昌 榮 橋</t>
    <phoneticPr fontId="3" type="noConversion"/>
  </si>
  <si>
    <t>草 慈 亭</t>
    <phoneticPr fontId="3" type="noConversion"/>
  </si>
  <si>
    <t>北 山 坑</t>
    <phoneticPr fontId="3" type="noConversion"/>
  </si>
  <si>
    <t>往   草屯   南投</t>
    <phoneticPr fontId="3" type="noConversion"/>
  </si>
  <si>
    <t>茅      埔</t>
    <phoneticPr fontId="3" type="noConversion"/>
  </si>
  <si>
    <t>往      台鳳社區</t>
    <phoneticPr fontId="3" type="noConversion"/>
  </si>
  <si>
    <t>觀 音 橋</t>
    <phoneticPr fontId="3" type="noConversion"/>
  </si>
  <si>
    <t>崎      下</t>
    <phoneticPr fontId="3" type="noConversion"/>
  </si>
  <si>
    <t>台      鳳</t>
    <phoneticPr fontId="3" type="noConversion"/>
  </si>
  <si>
    <t>埔      里</t>
    <phoneticPr fontId="3" type="noConversion"/>
  </si>
  <si>
    <t>往   線西  草港尾</t>
    <phoneticPr fontId="3" type="noConversion"/>
  </si>
  <si>
    <t>往 東山.三家春.員林.田中</t>
    <phoneticPr fontId="3" type="noConversion"/>
  </si>
  <si>
    <t>北白沙坑</t>
    <phoneticPr fontId="3" type="noConversion"/>
  </si>
  <si>
    <t>頂      犁</t>
    <phoneticPr fontId="3" type="noConversion"/>
  </si>
  <si>
    <t>赤 塗 崎</t>
    <phoneticPr fontId="3" type="noConversion"/>
  </si>
  <si>
    <t>中      興</t>
    <phoneticPr fontId="3" type="noConversion"/>
  </si>
  <si>
    <t>三 家 春</t>
    <phoneticPr fontId="3" type="noConversion"/>
  </si>
  <si>
    <t>監 理 站</t>
    <phoneticPr fontId="3" type="noConversion"/>
  </si>
  <si>
    <t>犁頭 厝</t>
    <phoneticPr fontId="3" type="noConversion"/>
  </si>
  <si>
    <t>平 林 橋</t>
    <phoneticPr fontId="3" type="noConversion"/>
  </si>
  <si>
    <t>黃 厝 庄</t>
    <phoneticPr fontId="3" type="noConversion"/>
  </si>
  <si>
    <t>往彰濱玻璃館</t>
    <phoneticPr fontId="3" type="noConversion"/>
  </si>
  <si>
    <t>永      豐</t>
    <phoneticPr fontId="3" type="noConversion"/>
  </si>
  <si>
    <t>東      山</t>
    <phoneticPr fontId="3" type="noConversion"/>
  </si>
  <si>
    <t>高鐵台中站</t>
    <phoneticPr fontId="3" type="noConversion"/>
  </si>
  <si>
    <t>南      投</t>
    <phoneticPr fontId="3" type="noConversion"/>
  </si>
  <si>
    <t>鹿港乘車處</t>
    <phoneticPr fontId="3" type="noConversion"/>
  </si>
  <si>
    <t>往   中寮   水尾</t>
    <phoneticPr fontId="3" type="noConversion"/>
  </si>
  <si>
    <t>彰濱秀傳健康園區</t>
    <phoneticPr fontId="3" type="noConversion"/>
  </si>
  <si>
    <t>中      寮</t>
    <phoneticPr fontId="3" type="noConversion"/>
  </si>
  <si>
    <t>白蘭氏博物館</t>
    <phoneticPr fontId="3" type="noConversion"/>
  </si>
  <si>
    <t>嘉 寶 潭</t>
    <phoneticPr fontId="3" type="noConversion"/>
  </si>
  <si>
    <t>緞帶王觀光工廠</t>
    <phoneticPr fontId="3" type="noConversion"/>
  </si>
  <si>
    <t>湖 子 內</t>
    <phoneticPr fontId="3" type="noConversion"/>
  </si>
  <si>
    <t>臺灣玻璃館</t>
    <phoneticPr fontId="3" type="noConversion"/>
  </si>
  <si>
    <t>台中站車上投現及站上售票用票價107/01/08起</t>
    <phoneticPr fontId="3" type="noConversion"/>
  </si>
  <si>
    <t>往    彰化  水尾  鹿港</t>
    <phoneticPr fontId="3" type="noConversion"/>
  </si>
  <si>
    <t>往    高鐵  鹿谷  溪頭</t>
    <phoneticPr fontId="3" type="noConversion"/>
  </si>
  <si>
    <t>倉庫前</t>
    <phoneticPr fontId="3" type="noConversion"/>
  </si>
  <si>
    <t>竹山工業區</t>
    <phoneticPr fontId="3" type="noConversion"/>
  </si>
  <si>
    <t>初鄉</t>
    <phoneticPr fontId="3" type="noConversion"/>
  </si>
  <si>
    <t>彰      化</t>
    <phoneticPr fontId="3" type="noConversion"/>
  </si>
  <si>
    <t>鹿谷鄉農會</t>
    <phoneticPr fontId="3" type="noConversion"/>
  </si>
  <si>
    <t>內湖</t>
    <phoneticPr fontId="3" type="noConversion"/>
  </si>
  <si>
    <t>溪頭</t>
    <phoneticPr fontId="3" type="noConversion"/>
  </si>
  <si>
    <t>南  投  站車上投現及站上售票用票價107/01/08起</t>
    <phoneticPr fontId="3" type="noConversion"/>
  </si>
  <si>
    <r>
      <t>往 中興.南崗.草屯.台中</t>
    </r>
    <r>
      <rPr>
        <sz val="12"/>
        <color indexed="8"/>
        <rFont val="Times New Roman"/>
        <family val="1"/>
      </rPr>
      <t/>
    </r>
    <phoneticPr fontId="3" type="noConversion"/>
  </si>
  <si>
    <t>往       草屯   埔里</t>
    <phoneticPr fontId="3" type="noConversion"/>
  </si>
  <si>
    <t xml:space="preserve">往    草屯  彰化  </t>
    <phoneticPr fontId="3" type="noConversion"/>
  </si>
  <si>
    <t>省 議 會</t>
    <phoneticPr fontId="3" type="noConversion"/>
  </si>
  <si>
    <t>霧      峰</t>
    <phoneticPr fontId="3" type="noConversion"/>
  </si>
  <si>
    <t>台      中</t>
    <phoneticPr fontId="3" type="noConversion"/>
  </si>
  <si>
    <t>下 雙 冬</t>
    <phoneticPr fontId="3" type="noConversion"/>
  </si>
  <si>
    <t>石 牌 坑</t>
    <phoneticPr fontId="3" type="noConversion"/>
  </si>
  <si>
    <t>往    草屯  六分寮  員林</t>
    <phoneticPr fontId="3" type="noConversion"/>
  </si>
  <si>
    <t>內      轆</t>
    <phoneticPr fontId="3" type="noConversion"/>
  </si>
  <si>
    <t>往    田仔  赤水  田中</t>
    <phoneticPr fontId="3" type="noConversion"/>
  </si>
  <si>
    <t>北 山 炕</t>
    <phoneticPr fontId="3" type="noConversion"/>
  </si>
  <si>
    <t>圳      橋</t>
    <phoneticPr fontId="3" type="noConversion"/>
  </si>
  <si>
    <t>田      仔</t>
    <phoneticPr fontId="3" type="noConversion"/>
  </si>
  <si>
    <t>大      庄</t>
    <phoneticPr fontId="3" type="noConversion"/>
  </si>
  <si>
    <t>半      嶺</t>
    <phoneticPr fontId="3" type="noConversion"/>
  </si>
  <si>
    <t>鹿      鳴</t>
    <phoneticPr fontId="3" type="noConversion"/>
  </si>
  <si>
    <t>施 厝 坪</t>
    <phoneticPr fontId="3" type="noConversion"/>
  </si>
  <si>
    <t>赤      水</t>
    <phoneticPr fontId="3" type="noConversion"/>
  </si>
  <si>
    <t>六 分 寮</t>
    <phoneticPr fontId="3" type="noConversion"/>
  </si>
  <si>
    <t>往     松柏坑   赤水</t>
    <phoneticPr fontId="3" type="noConversion"/>
  </si>
  <si>
    <t>內      灣</t>
    <phoneticPr fontId="3" type="noConversion"/>
  </si>
  <si>
    <t>樟 普 寮</t>
    <phoneticPr fontId="3" type="noConversion"/>
  </si>
  <si>
    <t>新      街</t>
    <phoneticPr fontId="3" type="noConversion"/>
  </si>
  <si>
    <t>田      中</t>
    <phoneticPr fontId="3" type="noConversion"/>
  </si>
  <si>
    <t>大 竹 圍</t>
    <phoneticPr fontId="3" type="noConversion"/>
  </si>
  <si>
    <t>虎 子 坑</t>
    <phoneticPr fontId="3" type="noConversion"/>
  </si>
  <si>
    <t>彰化高鐵</t>
    <phoneticPr fontId="3" type="noConversion"/>
  </si>
  <si>
    <t>下 樟 空</t>
    <phoneticPr fontId="3" type="noConversion"/>
  </si>
  <si>
    <t>濁      水</t>
    <phoneticPr fontId="3" type="noConversion"/>
  </si>
  <si>
    <t>二重埔溪</t>
    <phoneticPr fontId="3" type="noConversion"/>
  </si>
  <si>
    <t>往 鄉親寮.粗坑.大坑.頂城子</t>
    <phoneticPr fontId="3" type="noConversion"/>
  </si>
  <si>
    <t>十 字 路</t>
    <phoneticPr fontId="3" type="noConversion"/>
  </si>
  <si>
    <t>甲 頭 埔</t>
    <phoneticPr fontId="3" type="noConversion"/>
  </si>
  <si>
    <t>崁 仔 腳</t>
    <phoneticPr fontId="3" type="noConversion"/>
  </si>
  <si>
    <t>撻 子 灣</t>
    <phoneticPr fontId="3" type="noConversion"/>
  </si>
  <si>
    <t>松 柏 嶺</t>
    <phoneticPr fontId="3" type="noConversion"/>
  </si>
  <si>
    <t>風 櫃 嶺</t>
    <phoneticPr fontId="3" type="noConversion"/>
  </si>
  <si>
    <t>口      寮</t>
    <phoneticPr fontId="3" type="noConversion"/>
  </si>
  <si>
    <t>鄉 親 寮</t>
    <phoneticPr fontId="3" type="noConversion"/>
  </si>
  <si>
    <t xml:space="preserve">  鄉親寮往  頂城子 大坑 粗坑</t>
    <phoneticPr fontId="3" type="noConversion"/>
  </si>
  <si>
    <t xml:space="preserve">  往              內城</t>
    <phoneticPr fontId="3" type="noConversion"/>
  </si>
  <si>
    <t>廣      興</t>
    <phoneticPr fontId="3" type="noConversion"/>
  </si>
  <si>
    <t>銃      櫃</t>
    <phoneticPr fontId="3" type="noConversion"/>
  </si>
  <si>
    <t>頂 城 子</t>
    <phoneticPr fontId="3" type="noConversion"/>
  </si>
  <si>
    <t>內 湖 底</t>
    <phoneticPr fontId="3" type="noConversion"/>
  </si>
  <si>
    <t>福 盛 村</t>
    <phoneticPr fontId="3" type="noConversion"/>
  </si>
  <si>
    <t>猪 肚 潭</t>
    <phoneticPr fontId="3" type="noConversion"/>
  </si>
  <si>
    <t>頂      城</t>
    <phoneticPr fontId="3" type="noConversion"/>
  </si>
  <si>
    <t>爽 文 路</t>
    <phoneticPr fontId="3" type="noConversion"/>
  </si>
  <si>
    <t>大      坑</t>
    <phoneticPr fontId="3" type="noConversion"/>
  </si>
  <si>
    <t>龍 眼 林</t>
    <phoneticPr fontId="3" type="noConversion"/>
  </si>
  <si>
    <t>內      城</t>
    <phoneticPr fontId="3" type="noConversion"/>
  </si>
  <si>
    <t>區間</t>
  </si>
  <si>
    <t>現金</t>
  </si>
  <si>
    <t>刷卡</t>
  </si>
  <si>
    <t>全票</t>
  </si>
  <si>
    <t>半票</t>
  </si>
  <si>
    <t xml:space="preserve">6736台中(經彰化)往 二林 </t>
  </si>
  <si>
    <t>6738台中(經芳苑)往王功</t>
  </si>
  <si>
    <t>6882台中(經彰化員林北斗)往西螺</t>
  </si>
  <si>
    <t>6735台中(經社頭田中)往二水</t>
  </si>
  <si>
    <t>南台中</t>
  </si>
  <si>
    <t>路上</t>
  </si>
  <si>
    <t>工業學校</t>
  </si>
  <si>
    <t>頂廓仔</t>
  </si>
  <si>
    <t>秀傳醫院</t>
  </si>
  <si>
    <t>大饒</t>
  </si>
  <si>
    <t>樹仔腳</t>
  </si>
  <si>
    <t>芳苑</t>
  </si>
  <si>
    <t>監理站</t>
  </si>
  <si>
    <t>新厝仔</t>
  </si>
  <si>
    <t>烏日</t>
  </si>
  <si>
    <t>永興</t>
  </si>
  <si>
    <t>枋橋頭</t>
  </si>
  <si>
    <t>烏日高鐵</t>
  </si>
  <si>
    <t>王功</t>
  </si>
  <si>
    <t>中莊</t>
  </si>
  <si>
    <t>社頭</t>
  </si>
  <si>
    <t>成功嶺</t>
  </si>
  <si>
    <t>6737台中(經彰化)往 大城 西港</t>
  </si>
  <si>
    <t>蓮花池</t>
  </si>
  <si>
    <t>崙雅</t>
  </si>
  <si>
    <t>王田</t>
  </si>
  <si>
    <t>中西</t>
  </si>
  <si>
    <t>港 尾</t>
  </si>
  <si>
    <t>卓乃潭</t>
  </si>
  <si>
    <t>原民館</t>
  </si>
  <si>
    <t>魚寮</t>
  </si>
  <si>
    <t>田中</t>
  </si>
  <si>
    <t>莿桐腳</t>
  </si>
  <si>
    <t>大城</t>
  </si>
  <si>
    <t>太平</t>
  </si>
  <si>
    <t>內三</t>
  </si>
  <si>
    <t>半路響</t>
  </si>
  <si>
    <t>磚仔瑤</t>
  </si>
  <si>
    <t>永靖</t>
  </si>
  <si>
    <t>十五庄</t>
  </si>
  <si>
    <t>秀水</t>
  </si>
  <si>
    <t>永和</t>
  </si>
  <si>
    <t>溪畔</t>
  </si>
  <si>
    <t>合和</t>
  </si>
  <si>
    <t>埔姜崙</t>
  </si>
  <si>
    <t>西港</t>
  </si>
  <si>
    <t>田尾</t>
  </si>
  <si>
    <t>二水</t>
  </si>
  <si>
    <t>三汴頭</t>
  </si>
  <si>
    <t>北斗</t>
  </si>
  <si>
    <t>彰化高鐵</t>
  </si>
  <si>
    <t>福興工業區</t>
  </si>
  <si>
    <t>溪州</t>
  </si>
  <si>
    <t>廓仔</t>
  </si>
  <si>
    <t>6715彰化(經竹塘)往西螺</t>
  </si>
  <si>
    <t>溪乾厝</t>
  </si>
  <si>
    <t>埔鹽</t>
  </si>
  <si>
    <t>東合興</t>
  </si>
  <si>
    <t>水尾</t>
  </si>
  <si>
    <t>崙子腳</t>
  </si>
  <si>
    <t>水菜籃</t>
  </si>
  <si>
    <t>西螺</t>
  </si>
  <si>
    <t>頂寮</t>
  </si>
  <si>
    <t>路口厝</t>
  </si>
  <si>
    <t>溪湖</t>
  </si>
  <si>
    <t>北勢里</t>
  </si>
  <si>
    <t>6716彰化(經海豐崙)往北斗</t>
  </si>
  <si>
    <t>四塊厝</t>
  </si>
  <si>
    <t>番婆里</t>
  </si>
  <si>
    <t>挖仔</t>
  </si>
  <si>
    <t>三塊厝</t>
  </si>
  <si>
    <t>萬興</t>
  </si>
  <si>
    <t>三角仔</t>
  </si>
  <si>
    <t>竹寮</t>
  </si>
  <si>
    <t>海豐崙</t>
  </si>
  <si>
    <t>草湖</t>
  </si>
  <si>
    <t>卅張犁</t>
  </si>
  <si>
    <t>頂后厝</t>
  </si>
  <si>
    <t>舊趙甲</t>
  </si>
  <si>
    <t>王功寮</t>
  </si>
  <si>
    <t>二林</t>
  </si>
  <si>
    <t>6882台中(經彰化)往西螺 </t>
  </si>
  <si>
    <t>6704員林(經石埤村)往大崙</t>
  </si>
  <si>
    <t>6706員林(經永靖 )往海豐崙</t>
  </si>
  <si>
    <t>台中</t>
  </si>
  <si>
    <t>南平</t>
  </si>
  <si>
    <t>大埔厝</t>
  </si>
  <si>
    <t>擺塘</t>
  </si>
  <si>
    <t>關帝廟</t>
  </si>
  <si>
    <t>同安</t>
  </si>
  <si>
    <t>貢旗</t>
  </si>
  <si>
    <t>福興</t>
  </si>
  <si>
    <t>大崙</t>
  </si>
  <si>
    <t>竹子腳</t>
  </si>
  <si>
    <t>埤霞</t>
  </si>
  <si>
    <t>6707員林(往北斗、竹塘) 二林</t>
  </si>
  <si>
    <t>梧鳳</t>
  </si>
  <si>
    <t>彰化</t>
  </si>
  <si>
    <t>外四塊厝</t>
  </si>
  <si>
    <t>大彎</t>
  </si>
  <si>
    <t>朴鼎金</t>
  </si>
  <si>
    <t>竹塘</t>
  </si>
  <si>
    <t>港尾</t>
  </si>
  <si>
    <t>新水</t>
  </si>
  <si>
    <t>戴厝</t>
  </si>
  <si>
    <t>6701員林(經濁水)往竹山 </t>
  </si>
  <si>
    <t>天盛村</t>
  </si>
  <si>
    <t>民靖</t>
  </si>
  <si>
    <t>大丘園</t>
  </si>
  <si>
    <t>石碑村</t>
  </si>
  <si>
    <t>外牛稠</t>
  </si>
  <si>
    <t>源泉</t>
  </si>
  <si>
    <t>永樂村</t>
  </si>
  <si>
    <t>塗人厝</t>
  </si>
  <si>
    <t>靈山寺</t>
  </si>
  <si>
    <t>外崙仔腳</t>
  </si>
  <si>
    <t>金瓜寮</t>
  </si>
  <si>
    <t>濁水</t>
  </si>
  <si>
    <t>永平村</t>
  </si>
  <si>
    <t>岸腳</t>
  </si>
  <si>
    <t>蘆厝</t>
  </si>
  <si>
    <t>6703員林(經埔心)往溪湖</t>
  </si>
  <si>
    <t>山腳</t>
  </si>
  <si>
    <t>菜園角</t>
  </si>
  <si>
    <t>瓦瑤厝</t>
  </si>
  <si>
    <t>籐湖</t>
  </si>
  <si>
    <t>鹿港</t>
  </si>
  <si>
    <t>埔心</t>
  </si>
  <si>
    <t>延平</t>
  </si>
  <si>
    <t>舊館</t>
  </si>
  <si>
    <t>竹山</t>
  </si>
  <si>
    <t>芭蕉腳</t>
  </si>
  <si>
    <t>6702員林(經集集、水里)往車埕 </t>
  </si>
  <si>
    <t>巫厝</t>
  </si>
  <si>
    <t>頂濁水</t>
  </si>
  <si>
    <t>後溪</t>
  </si>
  <si>
    <t>龍泉</t>
  </si>
  <si>
    <t>林尾</t>
  </si>
  <si>
    <t>6705員林(經埔鹽)往鹿港</t>
  </si>
  <si>
    <t>集集</t>
  </si>
  <si>
    <t>角樹腳</t>
  </si>
  <si>
    <t>柴橋頭</t>
  </si>
  <si>
    <t>埔 鹽</t>
  </si>
  <si>
    <t>油車坑</t>
  </si>
  <si>
    <t>好修村</t>
  </si>
  <si>
    <t>水里</t>
  </si>
  <si>
    <t>西湖村</t>
  </si>
  <si>
    <t>車埕</t>
  </si>
  <si>
    <t>竹頭角</t>
  </si>
  <si>
    <t>6736 二林 (經彰化)往二林</t>
  </si>
  <si>
    <t>6707二林(往竹塘、北斗) 往員林</t>
  </si>
  <si>
    <t>6709 二林(經北斗)往田中</t>
  </si>
  <si>
    <t>舊丈八斗</t>
  </si>
  <si>
    <t xml:space="preserve">頂廓仔 </t>
  </si>
  <si>
    <t>原斗</t>
  </si>
  <si>
    <t>十三甲</t>
  </si>
  <si>
    <t>合興</t>
  </si>
  <si>
    <t>埤頭</t>
  </si>
  <si>
    <t>埔尾</t>
  </si>
  <si>
    <t>6737 台中(經大城)往西港</t>
  </si>
  <si>
    <t>中寮</t>
  </si>
  <si>
    <t>彰 化</t>
  </si>
  <si>
    <t>大 城</t>
  </si>
  <si>
    <t>中圳</t>
  </si>
  <si>
    <t>外三</t>
  </si>
  <si>
    <t>永 和</t>
  </si>
  <si>
    <t>十張犁</t>
  </si>
  <si>
    <t xml:space="preserve">廓仔 </t>
  </si>
  <si>
    <t>基隆</t>
  </si>
  <si>
    <t>八堵</t>
  </si>
  <si>
    <t>七堵</t>
  </si>
  <si>
    <t>汐止</t>
  </si>
  <si>
    <t>松山</t>
  </si>
  <si>
    <t>台北</t>
  </si>
  <si>
    <t>板橋</t>
  </si>
  <si>
    <t>樹林</t>
  </si>
  <si>
    <t>桃園</t>
  </si>
  <si>
    <t>中壢</t>
  </si>
  <si>
    <t>新竹</t>
  </si>
  <si>
    <t>竹南</t>
  </si>
  <si>
    <t>苗栗</t>
  </si>
  <si>
    <t>豐原</t>
  </si>
  <si>
    <t>斗六</t>
  </si>
  <si>
    <t>斗南</t>
  </si>
  <si>
    <t>嘉義</t>
  </si>
  <si>
    <t>新營</t>
  </si>
  <si>
    <t>善化</t>
  </si>
  <si>
    <t>台南</t>
  </si>
  <si>
    <t>岡山</t>
  </si>
  <si>
    <t>高雄</t>
  </si>
  <si>
    <t>屏東</t>
  </si>
  <si>
    <t>南投市</t>
    <phoneticPr fontId="3" type="noConversion"/>
  </si>
  <si>
    <t>中興新村</t>
    <phoneticPr fontId="3" type="noConversion"/>
  </si>
  <si>
    <t>彰化-中興83元</t>
    <phoneticPr fontId="3" type="noConversion"/>
  </si>
  <si>
    <t>彰化-南投109元</t>
    <phoneticPr fontId="3" type="noConversion"/>
  </si>
  <si>
    <t>彰化-蓮花池38元</t>
    <phoneticPr fontId="3" type="noConversion"/>
  </si>
  <si>
    <t>彰化-花壇25元</t>
    <phoneticPr fontId="3" type="noConversion"/>
  </si>
  <si>
    <t>彰化-和美25元</t>
    <phoneticPr fontId="3" type="noConversion"/>
  </si>
  <si>
    <t>彰化-水尾36元</t>
    <phoneticPr fontId="3" type="noConversion"/>
  </si>
  <si>
    <t>彰化-秀水25元</t>
    <phoneticPr fontId="3" type="noConversion"/>
  </si>
  <si>
    <t>彰化-埔鹽37元</t>
    <phoneticPr fontId="3" type="noConversion"/>
  </si>
  <si>
    <t>彰化-溪湖51元</t>
    <phoneticPr fontId="3" type="noConversion"/>
  </si>
  <si>
    <t>大竹-彰化火車站25元+彰化-台中(自強號)40元=65元</t>
    <phoneticPr fontId="3" type="noConversion"/>
  </si>
  <si>
    <t>往返
交通費</t>
    <phoneticPr fontId="3" type="noConversion"/>
  </si>
  <si>
    <t>豐原區</t>
    <phoneticPr fontId="3" type="noConversion"/>
  </si>
  <si>
    <t>大竹-彰化火車站25元+彰化-豐原(自強號)72元=97元</t>
    <phoneticPr fontId="3" type="noConversion"/>
  </si>
  <si>
    <t>單程
費率</t>
    <phoneticPr fontId="3" type="noConversion"/>
  </si>
  <si>
    <t>4、自行駕駛自用汽（機）車原則仍以公民營客運汽車票價計算交通費，如無相同路段公民營客運汽車票價可資比照，得依實際里程數(自行前往必要路程)以3元/公里標準計算報支交通費（過路費、停車費不得報支。如發生事故，亦不得報支公款修理），並不得以現有客運班車繞道之方式計算里程。共乘車輛出差者，除自用車駕駛人外其餘共乘者不得報支交通費。</t>
    <phoneticPr fontId="3" type="noConversion"/>
  </si>
  <si>
    <t>依本校訂定費率表報支。本校未訂費率者依大眾運輸工具票價或注意事項覈實報支。</t>
    <phoneticPr fontId="3" type="noConversion"/>
  </si>
  <si>
    <t>○○○</t>
    <phoneticPr fontId="3" type="noConversion"/>
  </si>
  <si>
    <t>○○○</t>
    <phoneticPr fontId="3" type="noConversion"/>
  </si>
  <si>
    <t>中華民國108年  月  日起至108年  月  日止</t>
    <phoneticPr fontId="4" type="noConversion"/>
  </si>
  <si>
    <r>
      <t>至</t>
    </r>
    <r>
      <rPr>
        <sz val="10"/>
        <color rgb="FFFF0000"/>
        <rFont val="標楷體"/>
        <family val="4"/>
        <charset val="136"/>
      </rPr>
      <t>花壇國小</t>
    </r>
    <r>
      <rPr>
        <sz val="10"/>
        <rFont val="標楷體"/>
        <family val="4"/>
        <charset val="136"/>
      </rPr>
      <t>辦理...</t>
    </r>
    <phoneticPr fontId="3" type="noConversion"/>
  </si>
  <si>
    <t>彰化-溪湖51元+溪湖-埤頭(東合興)27元=78元</t>
    <phoneticPr fontId="3" type="noConversion"/>
  </si>
  <si>
    <t>100元</t>
    <phoneticPr fontId="3" type="noConversion"/>
  </si>
  <si>
    <t>200元</t>
    <phoneticPr fontId="3" type="noConversion"/>
  </si>
  <si>
    <t>200元</t>
    <phoneticPr fontId="3" type="noConversion"/>
  </si>
  <si>
    <t>7、附表：「彰化縣彰化市大竹國民小學員工學生出差交通費費率表」，其費率得每年視情況檢討調整。預算不足支應時，該年度各費用標準得隨時因應調降。</t>
    <phoneticPr fontId="3" type="noConversion"/>
  </si>
  <si>
    <t>中華民國   年  月  日起至   年  月  日止</t>
    <phoneticPr fontId="4" type="noConversion"/>
  </si>
  <si>
    <t>出差地點</t>
    <phoneticPr fontId="3" type="noConversion"/>
  </si>
  <si>
    <t>原台中市</t>
    <phoneticPr fontId="3" type="noConversion"/>
  </si>
  <si>
    <t>如出差事由</t>
    <phoneticPr fontId="3" type="noConversion"/>
  </si>
  <si>
    <r>
      <t>請領</t>
    </r>
    <r>
      <rPr>
        <sz val="16"/>
        <color rgb="FFFF0000"/>
        <rFont val="標楷體"/>
        <family val="4"/>
        <charset val="136"/>
      </rPr>
      <t>"出差事由"</t>
    </r>
    <r>
      <rPr>
        <sz val="16"/>
        <rFont val="標楷體"/>
        <family val="4"/>
        <charset val="136"/>
      </rPr>
      <t>之差旅費</t>
    </r>
    <phoneticPr fontId="3" type="noConversion"/>
  </si>
  <si>
    <t>下載檔案請以空白檔案存為範本，每次開啟範本另存新檔後再填報，以免誤刪範本公式</t>
    <phoneticPr fontId="3" type="noConversion"/>
  </si>
  <si>
    <t>大眾運輸工具</t>
    <phoneticPr fontId="3" type="noConversion"/>
  </si>
  <si>
    <t>計
程
車</t>
    <phoneticPr fontId="3" type="noConversion"/>
  </si>
  <si>
    <r>
      <t>彰化縣彰化市大竹國民小學國內出差旅費報告表</t>
    </r>
    <r>
      <rPr>
        <b/>
        <sz val="26"/>
        <color rgb="FFFF0000"/>
        <rFont val="標楷體"/>
        <family val="4"/>
        <charset val="136"/>
      </rPr>
      <t>(範例)</t>
    </r>
    <phoneticPr fontId="4" type="noConversion"/>
  </si>
  <si>
    <r>
      <rPr>
        <sz val="7.5"/>
        <color rgb="FFFF0000"/>
        <rFont val="標楷體"/>
        <family val="4"/>
        <charset val="136"/>
      </rPr>
      <t>縣內(外)5公里</t>
    </r>
    <r>
      <rPr>
        <sz val="7.5"/>
        <rFont val="標楷體"/>
        <family val="4"/>
        <charset val="136"/>
      </rPr>
      <t>以上、</t>
    </r>
    <r>
      <rPr>
        <sz val="7.5"/>
        <color rgb="FFFF0000"/>
        <rFont val="標楷體"/>
        <family val="4"/>
        <charset val="136"/>
      </rPr>
      <t>縣外30公里</t>
    </r>
    <r>
      <rPr>
        <sz val="7.5"/>
        <rFont val="標楷體"/>
        <family val="4"/>
        <charset val="136"/>
      </rPr>
      <t>以內(</t>
    </r>
    <r>
      <rPr>
        <sz val="7.5"/>
        <color rgb="FFFF0000"/>
        <rFont val="標楷體"/>
        <family val="4"/>
        <charset val="136"/>
      </rPr>
      <t>100元</t>
    </r>
    <r>
      <rPr>
        <sz val="7.5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</si>
  <si>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縣外
30公里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200元</t>
    </r>
    <r>
      <rPr>
        <sz val="8"/>
        <rFont val="標楷體"/>
        <family val="4"/>
        <charset val="136"/>
      </rPr>
      <t>)</t>
    </r>
    <phoneticPr fontId="3" type="noConversion"/>
  </si>
  <si>
    <t>計算過程說明</t>
    <phoneticPr fontId="3" type="noConversion"/>
  </si>
  <si>
    <t>本人具領，此欄位無須簽章</t>
    <phoneticPr fontId="3" type="noConversion"/>
  </si>
  <si>
    <t>客運
捷運</t>
    <phoneticPr fontId="3" type="noConversion"/>
  </si>
  <si>
    <r>
      <t>本校至***(</t>
    </r>
    <r>
      <rPr>
        <sz val="16"/>
        <color rgb="FFFF0000"/>
        <rFont val="標楷體"/>
        <family val="4"/>
        <charset val="136"/>
      </rPr>
      <t>詳細地點如某某國小</t>
    </r>
    <r>
      <rPr>
        <sz val="16"/>
        <rFont val="標楷體"/>
        <family val="4"/>
        <charset val="136"/>
      </rPr>
      <t>)參加***賽差旅費</t>
    </r>
    <phoneticPr fontId="3" type="noConversion"/>
  </si>
  <si>
    <r>
      <t xml:space="preserve">出差事由
</t>
    </r>
    <r>
      <rPr>
        <sz val="10"/>
        <color theme="9" tint="-0.499984740745262"/>
        <rFont val="標楷體"/>
        <family val="4"/>
        <charset val="136"/>
      </rPr>
      <t>{至**</t>
    </r>
    <r>
      <rPr>
        <sz val="10"/>
        <color rgb="FFFF0000"/>
        <rFont val="標楷體"/>
        <family val="4"/>
        <charset val="136"/>
      </rPr>
      <t>(詳細地點如某某國小)</t>
    </r>
    <r>
      <rPr>
        <sz val="10"/>
        <color theme="9" tint="-0.499984740745262"/>
        <rFont val="標楷體"/>
        <family val="4"/>
        <charset val="136"/>
      </rPr>
      <t>辦理…}</t>
    </r>
    <phoneticPr fontId="3" type="noConversion"/>
  </si>
  <si>
    <t>花壇鄉</t>
  </si>
  <si>
    <t>彰化縣彰化市大竹國民小學員工學生出差旅費標準表</t>
    <phoneticPr fontId="3" type="noConversion"/>
  </si>
  <si>
    <t>彰化縣彰化市大竹國民小學國內出差旅費報告表</t>
    <phoneticPr fontId="4" type="noConversion"/>
  </si>
  <si>
    <t>25(單程)</t>
    <phoneticPr fontId="3" type="noConversion"/>
  </si>
  <si>
    <t>1.縣內(外)5公里以上
2.縣外未滿30公里</t>
    <phoneticPr fontId="3" type="noConversion"/>
  </si>
  <si>
    <r>
      <t>1、搭乘</t>
    </r>
    <r>
      <rPr>
        <sz val="12"/>
        <color theme="1"/>
        <rFont val="標楷體"/>
        <family val="4"/>
        <charset val="136"/>
      </rPr>
      <t>高鐵</t>
    </r>
    <r>
      <rPr>
        <sz val="12"/>
        <color theme="1"/>
        <rFont val="標楷體"/>
        <family val="4"/>
        <charset val="136"/>
      </rPr>
      <t>應檢附票根或購票證明文件，</t>
    </r>
    <r>
      <rPr>
        <sz val="12"/>
        <color rgb="FFFF0000"/>
        <rFont val="標楷體"/>
        <family val="4"/>
        <charset val="136"/>
      </rPr>
      <t>但當日往返者， 無須檢附</t>
    </r>
    <r>
      <rPr>
        <sz val="12"/>
        <color theme="1"/>
        <rFont val="標楷體"/>
        <family val="4"/>
        <charset val="136"/>
      </rPr>
      <t>。其餘交通工具，不分等次覈實報支。</t>
    </r>
    <phoneticPr fontId="3" type="noConversion"/>
  </si>
  <si>
    <t>彰化市</t>
    <phoneticPr fontId="3" type="noConversion"/>
  </si>
  <si>
    <t>南投市</t>
  </si>
  <si>
    <t>8.每年出差旅費結報為按四期結報，即每年4、7、10月初及12月底(配合每年關帳時程)統一結報；年度出差旅費預算按四期分配，每期於分配預算額度內支付，如本期預算支用有賸餘則轉入下期支用，本期可支用分配預算餘額不足支付本期教職員工結報者，統一打折結算支付。</t>
    <phoneticPr fontId="3" type="noConversion"/>
  </si>
  <si>
    <t>依據109.8.27日府主預字第1090310176號函辦理。
1.公出：短距離(未達5公里)、短時間(未達4小時)、時間不連續(每次未達4小時)，不得支領。
2.雜費：公里數區間由出差人依實際填報負責(公里數依google地圖本校至目的地最近距離計算)；研習訓練性質不得支領雜費。奉派半日之公差，其雜費應按每日規定數額二分之ㄧ報支；當日出差時間，未滿半日者，以半日計算；出差時間，超過半日但未滿一日者，以一日計算。
3.凡涉及公出公差性質合法性正確性之審核與請領差旅費之銷差，由人事權責單位負責。</t>
    <phoneticPr fontId="3" type="noConversion"/>
  </si>
  <si>
    <t>雜費
(0.5日折半支領)</t>
    <phoneticPr fontId="3" type="noConversion"/>
  </si>
  <si>
    <r>
      <t xml:space="preserve">雜費
</t>
    </r>
    <r>
      <rPr>
        <sz val="9"/>
        <color rgb="FFFF0000"/>
        <rFont val="標楷體"/>
        <family val="4"/>
        <charset val="136"/>
      </rPr>
      <t>(0.5日折半支領)</t>
    </r>
    <phoneticPr fontId="3" type="noConversion"/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</si>
  <si>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出差時數不足4小時，以0.5日計；4小時以上不足8小時，以1日計</t>
    </r>
    <r>
      <rPr>
        <sz val="12"/>
        <rFont val="標楷體"/>
        <family val="4"/>
        <charset val="136"/>
      </rPr>
      <t>。</t>
    </r>
    <phoneticPr fontId="3" type="noConversion"/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</si>
  <si>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出差時數不足4小時，以0.5日計；4小時以上不足8小時，以1日計。</t>
    </r>
    <phoneticPr fontId="3" type="noConversion"/>
  </si>
  <si>
    <t>1、以110/12/20查詢之票價加總後，5元為單位，不足5元者無條件捨去，得出之金額為該地區之單程費率。</t>
    <phoneticPr fontId="3" type="noConversion"/>
  </si>
  <si>
    <t>彰化縣彰化市大竹國民小學員工學生出差交通費費率參考表</t>
    <phoneticPr fontId="3" type="noConversion"/>
  </si>
  <si>
    <t>2、以上費率參考表僅提供參考，得每年視本校財務收支及大眾運輸工具票價變動情形檢討調整。</t>
    <phoneticPr fontId="3" type="noConversion"/>
  </si>
  <si>
    <t>彰化-社口48元</t>
    <phoneticPr fontId="3" type="noConversion"/>
  </si>
  <si>
    <t>彰化-員林50元</t>
    <phoneticPr fontId="3" type="noConversion"/>
  </si>
  <si>
    <t>彰化-社頭=74元</t>
    <phoneticPr fontId="3" type="noConversion"/>
  </si>
  <si>
    <t>彰化-二水125元</t>
    <phoneticPr fontId="3" type="noConversion"/>
  </si>
  <si>
    <t>彰化--田中104元</t>
    <phoneticPr fontId="3" type="noConversion"/>
  </si>
  <si>
    <t>彰化-員林50元+員林-埔心25元=75元</t>
    <phoneticPr fontId="3" type="noConversion"/>
  </si>
  <si>
    <t>彰化-永靖66元</t>
    <phoneticPr fontId="3" type="noConversion"/>
  </si>
  <si>
    <t>彰化--田尾=78元</t>
    <phoneticPr fontId="3" type="noConversion"/>
  </si>
  <si>
    <t>彰化--北斗91元</t>
    <phoneticPr fontId="3" type="noConversion"/>
  </si>
  <si>
    <t>彰化-溪州110元-員客</t>
    <phoneticPr fontId="3" type="noConversion"/>
  </si>
  <si>
    <t>彰化-二林108元</t>
    <phoneticPr fontId="3" type="noConversion"/>
  </si>
  <si>
    <t>彰化-二林108元+二林-竹塘25元=133元</t>
    <phoneticPr fontId="3" type="noConversion"/>
  </si>
  <si>
    <t>彰化-二林108元+二林-芳苑28元=136元</t>
    <phoneticPr fontId="3" type="noConversion"/>
  </si>
  <si>
    <t>彰化-二林108元+二林-大城25元=133元</t>
    <phoneticPr fontId="3" type="noConversion"/>
  </si>
  <si>
    <t>彰化-福興43元</t>
    <phoneticPr fontId="3" type="noConversion"/>
  </si>
  <si>
    <t>彰化-鹿港50元</t>
    <phoneticPr fontId="3" type="noConversion"/>
  </si>
  <si>
    <t>彰化-口厝41元</t>
    <phoneticPr fontId="3" type="noConversion"/>
  </si>
  <si>
    <t>112年3月24日簽奉修訂</t>
    <phoneticPr fontId="3" type="noConversion"/>
  </si>
  <si>
    <t>2000元</t>
    <phoneticPr fontId="3" type="noConversion"/>
  </si>
  <si>
    <r>
      <t>9、自</t>
    </r>
    <r>
      <rPr>
        <sz val="12"/>
        <color rgb="FFFF0000"/>
        <rFont val="標楷體"/>
        <family val="4"/>
        <charset val="136"/>
      </rPr>
      <t>112年4月1日</t>
    </r>
    <r>
      <rPr>
        <sz val="12"/>
        <color theme="1"/>
        <rFont val="標楷體"/>
        <family val="4"/>
        <charset val="136"/>
      </rPr>
      <t>起生效。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</si>
</sst>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[DBNum2][$-404]General&quot;元整&quot;"/>
    <numFmt numFmtId="177" formatCode="_-* #,##0_-;\-* #,##0_-;_-* &quot;-&quot;??_-;_-@_-"/>
    <numFmt numFmtId="178" formatCode="m/d;@"/>
  </numFmts>
  <fonts count="5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sz val="18"/>
      <name val="標楷體"/>
      <family val="4"/>
      <charset val="136"/>
    </font>
    <font>
      <sz val="8"/>
      <name val="標楷體"/>
      <family val="4"/>
      <charset val="136"/>
    </font>
    <font>
      <sz val="12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indexed="81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2"/>
      <color theme="0" tint="-0.499984740745262"/>
      <name val="標楷體"/>
      <family val="4"/>
      <charset val="136"/>
    </font>
    <font>
      <sz val="12"/>
      <color theme="0" tint="-0.499984740745262"/>
      <name val="新細明體"/>
      <family val="1"/>
      <charset val="136"/>
    </font>
    <font>
      <sz val="9"/>
      <color rgb="FFFF0000"/>
      <name val="標楷體"/>
      <family val="4"/>
      <charset val="136"/>
    </font>
    <font>
      <sz val="13"/>
      <name val="標楷體"/>
      <family val="4"/>
      <charset val="136"/>
    </font>
    <font>
      <sz val="13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9"/>
      <color indexed="1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4"/>
      <color theme="9" tint="-0.499984740745262"/>
      <name val="標楷體"/>
      <family val="4"/>
      <charset val="136"/>
    </font>
    <font>
      <sz val="9"/>
      <color indexed="10"/>
      <name val="細明體"/>
      <family val="3"/>
      <charset val="136"/>
    </font>
    <font>
      <b/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indexed="8"/>
      <name val="Times New Roman"/>
      <family val="1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4B6E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7.5"/>
      <name val="標楷體"/>
      <family val="4"/>
      <charset val="136"/>
    </font>
    <font>
      <sz val="7.5"/>
      <color rgb="FFFF0000"/>
      <name val="標楷體"/>
      <family val="4"/>
      <charset val="136"/>
    </font>
    <font>
      <sz val="12"/>
      <color indexed="10"/>
      <name val="細明體"/>
      <family val="3"/>
      <charset val="136"/>
    </font>
    <font>
      <sz val="9"/>
      <color theme="1"/>
      <name val="標楷體"/>
      <family val="4"/>
      <charset val="136"/>
    </font>
    <font>
      <b/>
      <sz val="26"/>
      <color rgb="FFFF0000"/>
      <name val="標楷體"/>
      <family val="4"/>
      <charset val="136"/>
    </font>
    <font>
      <sz val="10"/>
      <color theme="9" tint="-0.499984740745262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4"/>
      <color rgb="FFFF0000"/>
      <name val="新細明體"/>
      <family val="1"/>
      <charset val="136"/>
    </font>
  </fonts>
  <fills count="19">
    <fill>
      <patternFill patternType="none"/>
    </fill>
    <fill>
      <patternFill patternType="gray125"/>
    </fill>
    <fill>
      <patternFill patternType="solid">
        <fgColor rgb="FFEFFF8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E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F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E5C"/>
        <bgColor indexed="64"/>
      </patternFill>
    </fill>
    <fill>
      <patternFill patternType="solid">
        <fgColor rgb="FFF9FE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9966"/>
        <bgColor indexed="64"/>
      </patternFill>
    </fill>
    <fill>
      <patternFill patternType="solid">
        <fgColor rgb="FFE4EEA7"/>
        <bgColor indexed="64"/>
      </patternFill>
    </fill>
    <fill>
      <patternFill patternType="solid">
        <fgColor rgb="FFFEFDB5"/>
        <bgColor indexed="64"/>
      </patternFill>
    </fill>
    <fill>
      <patternFill patternType="solid">
        <fgColor rgb="FFFDC8D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00"/>
      </left>
      <right style="thin">
        <color rgb="FF999900"/>
      </right>
      <top style="thin">
        <color rgb="FF999900"/>
      </top>
      <bottom/>
      <diagonal/>
    </border>
    <border>
      <left style="thin">
        <color rgb="FF999900"/>
      </left>
      <right/>
      <top style="thin">
        <color rgb="FF999900"/>
      </top>
      <bottom style="thin">
        <color rgb="FF999900"/>
      </bottom>
      <diagonal/>
    </border>
    <border>
      <left/>
      <right style="thin">
        <color rgb="FF999900"/>
      </right>
      <top style="thin">
        <color rgb="FF999900"/>
      </top>
      <bottom style="thin">
        <color rgb="FF999900"/>
      </bottom>
      <diagonal/>
    </border>
    <border>
      <left style="thin">
        <color rgb="FF999900"/>
      </left>
      <right style="thin">
        <color rgb="FF999900"/>
      </right>
      <top/>
      <bottom style="thin">
        <color rgb="FF999900"/>
      </bottom>
      <diagonal/>
    </border>
    <border>
      <left style="thin">
        <color rgb="FF999900"/>
      </left>
      <right style="thin">
        <color rgb="FF999900"/>
      </right>
      <top style="thin">
        <color rgb="FF999900"/>
      </top>
      <bottom style="thin">
        <color rgb="FF999900"/>
      </bottom>
      <diagonal/>
    </border>
    <border>
      <left/>
      <right/>
      <top style="thin">
        <color rgb="FF999900"/>
      </top>
      <bottom style="thin">
        <color rgb="FF999900"/>
      </bottom>
      <diagonal/>
    </border>
    <border>
      <left style="thin">
        <color rgb="FF999900"/>
      </left>
      <right/>
      <top/>
      <bottom/>
      <diagonal/>
    </border>
    <border>
      <left/>
      <right style="thin">
        <color rgb="FF999900"/>
      </right>
      <top/>
      <bottom/>
      <diagonal/>
    </border>
    <border>
      <left/>
      <right/>
      <top/>
      <bottom style="thin">
        <color rgb="FF999900"/>
      </bottom>
      <diagonal/>
    </border>
    <border>
      <left/>
      <right style="thin">
        <color rgb="FF999900"/>
      </right>
      <top/>
      <bottom style="thin">
        <color rgb="FF99990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388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distributed" vertical="top" wrapText="1" justifyLastLine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3" fontId="7" fillId="2" borderId="2" xfId="0" applyNumberFormat="1" applyFont="1" applyFill="1" applyBorder="1" applyAlignment="1">
      <alignment horizontal="right" vertical="center"/>
    </xf>
    <xf numFmtId="3" fontId="7" fillId="0" borderId="23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 justifyLastLine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177" fontId="7" fillId="5" borderId="2" xfId="1" applyNumberFormat="1" applyFont="1" applyFill="1" applyBorder="1" applyAlignment="1">
      <alignment vertical="center" shrinkToFit="1"/>
    </xf>
    <xf numFmtId="178" fontId="7" fillId="0" borderId="2" xfId="1" applyNumberFormat="1" applyFont="1" applyFill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vertical="center" shrinkToFit="1"/>
    </xf>
    <xf numFmtId="177" fontId="7" fillId="7" borderId="2" xfId="0" applyNumberFormat="1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11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0" fontId="28" fillId="4" borderId="0" xfId="0" applyFont="1" applyFill="1">
      <alignment vertical="center"/>
    </xf>
    <xf numFmtId="0" fontId="28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4" borderId="2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8" fillId="4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12" borderId="2" xfId="2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2" xfId="2" applyFont="1" applyFill="1" applyBorder="1" applyAlignment="1">
      <alignment horizontal="center" vertical="center"/>
    </xf>
    <xf numFmtId="0" fontId="31" fillId="0" borderId="2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0" fillId="0" borderId="36" xfId="2" applyFont="1" applyFill="1" applyBorder="1" applyAlignment="1">
      <alignment horizontal="center" vertical="center"/>
    </xf>
    <xf numFmtId="0" fontId="30" fillId="0" borderId="37" xfId="2" applyFont="1" applyFill="1" applyBorder="1" applyAlignment="1">
      <alignment horizontal="center" vertical="center"/>
    </xf>
    <xf numFmtId="0" fontId="30" fillId="12" borderId="2" xfId="2" applyFont="1" applyFill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2" xfId="2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1" fillId="0" borderId="0" xfId="2"/>
    <xf numFmtId="0" fontId="36" fillId="14" borderId="42" xfId="2" applyFont="1" applyFill="1" applyBorder="1" applyAlignment="1">
      <alignment horizontal="center" vertical="center" wrapText="1"/>
    </xf>
    <xf numFmtId="0" fontId="1" fillId="0" borderId="42" xfId="2" applyBorder="1" applyAlignment="1">
      <alignment horizontal="center" vertical="center" wrapText="1"/>
    </xf>
    <xf numFmtId="0" fontId="1" fillId="0" borderId="44" xfId="2" applyBorder="1"/>
    <xf numFmtId="0" fontId="1" fillId="0" borderId="45" xfId="2" applyBorder="1"/>
    <xf numFmtId="0" fontId="1" fillId="0" borderId="46" xfId="2" applyBorder="1"/>
    <xf numFmtId="0" fontId="1" fillId="0" borderId="47" xfId="2" applyBorder="1"/>
    <xf numFmtId="0" fontId="38" fillId="16" borderId="0" xfId="2" applyFont="1" applyFill="1" applyAlignment="1">
      <alignment horizontal="center" vertical="center" wrapText="1"/>
    </xf>
    <xf numFmtId="0" fontId="1" fillId="17" borderId="0" xfId="2" applyFill="1" applyAlignment="1">
      <alignment horizontal="center" vertical="center" wrapText="1"/>
    </xf>
    <xf numFmtId="0" fontId="1" fillId="17" borderId="2" xfId="2" applyFill="1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1" fillId="18" borderId="0" xfId="2" applyFill="1" applyAlignment="1">
      <alignment horizontal="center" vertical="center" wrapText="1"/>
    </xf>
    <xf numFmtId="0" fontId="38" fillId="16" borderId="2" xfId="2" applyFont="1" applyFill="1" applyBorder="1" applyAlignment="1">
      <alignment horizontal="center" vertical="center" wrapText="1"/>
    </xf>
    <xf numFmtId="0" fontId="1" fillId="18" borderId="2" xfId="2" applyFill="1" applyBorder="1" applyAlignment="1">
      <alignment horizontal="center" vertical="center" wrapText="1"/>
    </xf>
    <xf numFmtId="0" fontId="39" fillId="1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41" fillId="0" borderId="2" xfId="0" applyFont="1" applyBorder="1" applyAlignment="1">
      <alignment horizontal="center" vertical="center" wrapText="1" justifyLastLine="1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 justifyLastLine="1"/>
      <protection locked="0"/>
    </xf>
    <xf numFmtId="0" fontId="41" fillId="0" borderId="2" xfId="0" applyFont="1" applyBorder="1" applyAlignment="1" applyProtection="1">
      <alignment horizontal="center" vertical="center" wrapText="1" justifyLastLine="1"/>
      <protection locked="0"/>
    </xf>
    <xf numFmtId="0" fontId="11" fillId="0" borderId="2" xfId="0" applyFont="1" applyBorder="1" applyAlignment="1" applyProtection="1">
      <alignment horizontal="distributed" vertical="center" wrapText="1" justifyLastLine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11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 shrinkToFit="1"/>
      <protection locked="0"/>
    </xf>
    <xf numFmtId="0" fontId="44" fillId="0" borderId="2" xfId="0" applyFont="1" applyBorder="1" applyAlignment="1" applyProtection="1">
      <alignment horizontal="center" vertical="center" wrapText="1" shrinkToFit="1"/>
      <protection locked="0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23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3" fontId="7" fillId="2" borderId="8" xfId="0" applyNumberFormat="1" applyFont="1" applyFill="1" applyBorder="1" applyAlignment="1" applyProtection="1">
      <alignment horizontal="right" vertical="center"/>
    </xf>
    <xf numFmtId="3" fontId="7" fillId="2" borderId="2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distributed" vertical="center" wrapText="1"/>
      <protection locked="0"/>
    </xf>
    <xf numFmtId="0" fontId="5" fillId="0" borderId="2" xfId="0" applyFont="1" applyBorder="1" applyAlignment="1" applyProtection="1">
      <alignment horizontal="distributed" vertical="top" wrapText="1" justifyLastLine="1"/>
      <protection locked="0"/>
    </xf>
    <xf numFmtId="0" fontId="5" fillId="0" borderId="2" xfId="0" applyFont="1" applyBorder="1" applyAlignment="1">
      <alignment horizontal="distributed" vertical="top" wrapText="1" justifyLastLine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39" fillId="5" borderId="2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13" xfId="0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28" fillId="4" borderId="0" xfId="0" applyFont="1" applyFill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0" fontId="48" fillId="0" borderId="33" xfId="0" applyFont="1" applyBorder="1" applyAlignment="1">
      <alignment horizontal="left" vertical="top" wrapText="1"/>
    </xf>
    <xf numFmtId="0" fontId="48" fillId="0" borderId="2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176" fontId="5" fillId="2" borderId="4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9" fontId="8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8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7" fillId="0" borderId="29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left" vertical="top" wrapText="1"/>
      <protection locked="0"/>
    </xf>
    <xf numFmtId="0" fontId="18" fillId="0" borderId="30" xfId="0" applyFont="1" applyBorder="1" applyAlignment="1" applyProtection="1">
      <alignment horizontal="left" vertical="top" wrapText="1"/>
      <protection locked="0"/>
    </xf>
    <xf numFmtId="0" fontId="18" fillId="0" borderId="31" xfId="0" applyFont="1" applyBorder="1" applyAlignment="1" applyProtection="1">
      <alignment horizontal="left" vertical="top" wrapText="1"/>
      <protection locked="0"/>
    </xf>
    <xf numFmtId="0" fontId="18" fillId="0" borderId="17" xfId="0" applyFont="1" applyBorder="1" applyAlignment="1" applyProtection="1">
      <alignment horizontal="left" vertical="top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8" fillId="0" borderId="32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7" fillId="0" borderId="14" xfId="0" applyFont="1" applyBorder="1" applyAlignment="1" applyProtection="1">
      <alignment vertical="top" wrapText="1"/>
      <protection locked="0"/>
    </xf>
    <xf numFmtId="0" fontId="7" fillId="0" borderId="15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16" xfId="0" applyFont="1" applyBorder="1" applyAlignment="1" applyProtection="1">
      <alignment vertical="top" wrapText="1"/>
      <protection locked="0"/>
    </xf>
    <xf numFmtId="0" fontId="7" fillId="0" borderId="17" xfId="0" applyFont="1" applyBorder="1" applyAlignment="1" applyProtection="1">
      <alignment vertical="top" wrapText="1"/>
      <protection locked="0"/>
    </xf>
    <xf numFmtId="0" fontId="7" fillId="0" borderId="18" xfId="0" applyFont="1" applyBorder="1" applyAlignment="1" applyProtection="1">
      <alignment vertical="top" wrapText="1"/>
      <protection locked="0"/>
    </xf>
    <xf numFmtId="0" fontId="7" fillId="0" borderId="19" xfId="0" applyFont="1" applyBorder="1" applyAlignment="1" applyProtection="1">
      <alignment vertical="top" wrapTex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distributed" vertical="center" wrapText="1" justifyLastLine="1"/>
      <protection locked="0"/>
    </xf>
    <xf numFmtId="0" fontId="7" fillId="0" borderId="2" xfId="0" applyFont="1" applyBorder="1" applyAlignment="1" applyProtection="1">
      <alignment horizontal="distributed" vertical="center" justifyLastLine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distributed" vertical="center" justifyLastLine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176" fontId="5" fillId="2" borderId="4" xfId="0" applyNumberFormat="1" applyFont="1" applyFill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7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177" fontId="7" fillId="9" borderId="2" xfId="1" applyNumberFormat="1" applyFont="1" applyFill="1" applyBorder="1" applyAlignment="1">
      <alignment vertical="center" shrinkToFit="1"/>
    </xf>
    <xf numFmtId="177" fontId="7" fillId="7" borderId="2" xfId="1" applyNumberFormat="1" applyFont="1" applyFill="1" applyBorder="1" applyAlignment="1">
      <alignment vertical="center" shrinkToFit="1"/>
    </xf>
    <xf numFmtId="177" fontId="0" fillId="7" borderId="2" xfId="1" applyNumberFormat="1" applyFont="1" applyFill="1" applyBorder="1" applyAlignment="1">
      <alignment vertical="center" shrinkToFit="1"/>
    </xf>
    <xf numFmtId="177" fontId="7" fillId="0" borderId="2" xfId="1" applyNumberFormat="1" applyFon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7" fillId="0" borderId="2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7" fillId="8" borderId="2" xfId="1" applyNumberFormat="1" applyFont="1" applyFill="1" applyBorder="1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3" fontId="5" fillId="4" borderId="2" xfId="0" applyNumberFormat="1" applyFont="1" applyFill="1" applyBorder="1" applyAlignment="1">
      <alignment horizontal="right" vertical="center"/>
    </xf>
    <xf numFmtId="177" fontId="7" fillId="4" borderId="2" xfId="1" applyNumberFormat="1" applyFont="1" applyFill="1" applyBorder="1" applyAlignment="1">
      <alignment vertical="center" shrinkToFit="1"/>
    </xf>
    <xf numFmtId="0" fontId="0" fillId="4" borderId="2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7" fillId="0" borderId="2" xfId="1" applyNumberFormat="1" applyFont="1" applyFill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177" fontId="7" fillId="5" borderId="2" xfId="1" applyNumberFormat="1" applyFont="1" applyFill="1" applyBorder="1" applyAlignment="1">
      <alignment vertical="center" shrinkToFit="1"/>
    </xf>
    <xf numFmtId="0" fontId="7" fillId="5" borderId="2" xfId="0" applyFont="1" applyFill="1" applyBorder="1" applyAlignment="1">
      <alignment vertical="center" shrinkToFit="1"/>
    </xf>
    <xf numFmtId="3" fontId="5" fillId="4" borderId="2" xfId="0" applyNumberFormat="1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vertical="center" shrinkToFit="1"/>
    </xf>
    <xf numFmtId="177" fontId="7" fillId="0" borderId="2" xfId="1" applyNumberFormat="1" applyFont="1" applyFill="1" applyBorder="1" applyAlignment="1">
      <alignment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left" vertical="center"/>
    </xf>
    <xf numFmtId="176" fontId="9" fillId="0" borderId="10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177" fontId="9" fillId="0" borderId="2" xfId="1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77" fontId="9" fillId="10" borderId="2" xfId="0" applyNumberFormat="1" applyFont="1" applyFill="1" applyBorder="1" applyAlignment="1">
      <alignment vertical="center" shrinkToFit="1"/>
    </xf>
    <xf numFmtId="0" fontId="9" fillId="10" borderId="2" xfId="0" applyFont="1" applyFill="1" applyBorder="1" applyAlignment="1">
      <alignment vertical="center" shrinkToFit="1"/>
    </xf>
    <xf numFmtId="0" fontId="9" fillId="10" borderId="8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 shrinkToFit="1"/>
    </xf>
    <xf numFmtId="0" fontId="7" fillId="0" borderId="8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6" borderId="24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1" fillId="13" borderId="23" xfId="2" applyFont="1" applyFill="1" applyBorder="1" applyAlignment="1">
      <alignment horizontal="center" vertical="center"/>
    </xf>
    <xf numFmtId="0" fontId="30" fillId="0" borderId="21" xfId="2" applyFont="1" applyBorder="1" applyAlignment="1">
      <alignment horizontal="center" vertical="center"/>
    </xf>
    <xf numFmtId="0" fontId="30" fillId="0" borderId="22" xfId="2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center"/>
    </xf>
    <xf numFmtId="0" fontId="32" fillId="13" borderId="23" xfId="2" applyFont="1" applyFill="1" applyBorder="1" applyAlignment="1">
      <alignment horizontal="center" vertical="center"/>
    </xf>
    <xf numFmtId="0" fontId="32" fillId="13" borderId="21" xfId="2" applyFont="1" applyFill="1" applyBorder="1" applyAlignment="1">
      <alignment horizontal="center" vertical="center"/>
    </xf>
    <xf numFmtId="0" fontId="32" fillId="13" borderId="22" xfId="2" applyFont="1" applyFill="1" applyBorder="1" applyAlignment="1">
      <alignment horizontal="center" vertical="center"/>
    </xf>
    <xf numFmtId="0" fontId="31" fillId="13" borderId="21" xfId="2" applyFont="1" applyFill="1" applyBorder="1" applyAlignment="1">
      <alignment horizontal="center" vertical="center"/>
    </xf>
    <xf numFmtId="0" fontId="31" fillId="13" borderId="22" xfId="2" applyFont="1" applyFill="1" applyBorder="1" applyAlignment="1">
      <alignment horizontal="center" vertical="center"/>
    </xf>
    <xf numFmtId="0" fontId="29" fillId="0" borderId="18" xfId="2" applyFont="1" applyBorder="1" applyAlignment="1">
      <alignment horizontal="center" vertical="center" wrapText="1"/>
    </xf>
    <xf numFmtId="0" fontId="35" fillId="14" borderId="39" xfId="2" applyFont="1" applyFill="1" applyBorder="1" applyAlignment="1">
      <alignment horizontal="center" vertical="center" wrapText="1"/>
    </xf>
    <xf numFmtId="0" fontId="35" fillId="14" borderId="40" xfId="2" applyFont="1" applyFill="1" applyBorder="1" applyAlignment="1">
      <alignment horizontal="center" vertical="center" wrapText="1"/>
    </xf>
    <xf numFmtId="0" fontId="35" fillId="14" borderId="38" xfId="2" applyFont="1" applyFill="1" applyBorder="1" applyAlignment="1">
      <alignment horizontal="center" vertical="center" wrapText="1"/>
    </xf>
    <xf numFmtId="0" fontId="35" fillId="14" borderId="41" xfId="2" applyFont="1" applyFill="1" applyBorder="1" applyAlignment="1">
      <alignment horizontal="center" vertical="center" wrapText="1"/>
    </xf>
    <xf numFmtId="0" fontId="37" fillId="15" borderId="39" xfId="2" applyFont="1" applyFill="1" applyBorder="1" applyAlignment="1">
      <alignment horizontal="center" vertical="center" wrapText="1"/>
    </xf>
    <xf numFmtId="0" fontId="37" fillId="15" borderId="43" xfId="2" applyFont="1" applyFill="1" applyBorder="1" applyAlignment="1">
      <alignment horizontal="center" vertical="center" wrapText="1"/>
    </xf>
    <xf numFmtId="0" fontId="37" fillId="15" borderId="40" xfId="2" applyFont="1" applyFill="1" applyBorder="1" applyAlignment="1">
      <alignment horizontal="center" vertical="center" wrapText="1"/>
    </xf>
    <xf numFmtId="0" fontId="1" fillId="15" borderId="39" xfId="2" applyFill="1" applyBorder="1" applyAlignment="1">
      <alignment horizontal="center" vertical="center" wrapText="1"/>
    </xf>
    <xf numFmtId="0" fontId="1" fillId="15" borderId="43" xfId="2" applyFill="1" applyBorder="1" applyAlignment="1">
      <alignment horizontal="center" vertical="center" wrapText="1"/>
    </xf>
    <xf numFmtId="0" fontId="1" fillId="15" borderId="40" xfId="2" applyFill="1" applyBorder="1" applyAlignment="1">
      <alignment horizontal="center" vertical="center" wrapText="1"/>
    </xf>
  </cellXfs>
  <cellStyles count="3">
    <cellStyle name="一般" xfId="0" builtinId="0"/>
    <cellStyle name="一般 2" xfId="2"/>
    <cellStyle name="千分位" xfId="1" builtinId="3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AFECA"/>
      <color rgb="FFEFFF8F"/>
      <color rgb="FFF7FF8F"/>
      <color rgb="FFF9FE26"/>
      <color rgb="FFFAFE5C"/>
      <color rgb="FF9FA3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160020</xdr:rowOff>
        </xdr:from>
        <xdr:to>
          <xdr:col>7</xdr:col>
          <xdr:colOff>38100</xdr:colOff>
          <xdr:row>69</xdr:row>
          <xdr:rowOff>76200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17</xdr:col>
          <xdr:colOff>617220</xdr:colOff>
          <xdr:row>18</xdr:row>
          <xdr:rowOff>289560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0</xdr:row>
          <xdr:rowOff>0</xdr:rowOff>
        </xdr:from>
        <xdr:to>
          <xdr:col>26</xdr:col>
          <xdr:colOff>182880</xdr:colOff>
          <xdr:row>16</xdr:row>
          <xdr:rowOff>38100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0</xdr:row>
          <xdr:rowOff>7620</xdr:rowOff>
        </xdr:from>
        <xdr:to>
          <xdr:col>25</xdr:col>
          <xdr:colOff>342900</xdr:colOff>
          <xdr:row>22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21</xdr:row>
          <xdr:rowOff>0</xdr:rowOff>
        </xdr:from>
        <xdr:to>
          <xdr:col>25</xdr:col>
          <xdr:colOff>419100</xdr:colOff>
          <xdr:row>53</xdr:row>
          <xdr:rowOff>99060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18</xdr:col>
      <xdr:colOff>390525</xdr:colOff>
      <xdr:row>24</xdr:row>
      <xdr:rowOff>9525</xdr:rowOff>
    </xdr:from>
    <xdr:to>
      <xdr:col>20</xdr:col>
      <xdr:colOff>571500</xdr:colOff>
      <xdr:row>24</xdr:row>
      <xdr:rowOff>19050</xdr:rowOff>
    </xdr:to>
    <xdr:cxnSp macro="">
      <xdr:nvCxnSpPr>
        <xdr:cNvPr id="3" name="直線接點 2"/>
        <xdr:cNvCxnSpPr/>
      </xdr:nvCxnSpPr>
      <xdr:spPr>
        <a:xfrm>
          <a:off x="11172825" y="8820150"/>
          <a:ext cx="15525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114300</xdr:colOff>
      <xdr:row>24</xdr:row>
      <xdr:rowOff>28575</xdr:rowOff>
    </xdr:from>
    <xdr:to>
      <xdr:col>24</xdr:col>
      <xdr:colOff>161925</xdr:colOff>
      <xdr:row>24</xdr:row>
      <xdr:rowOff>28575</xdr:rowOff>
    </xdr:to>
    <xdr:cxnSp macro="">
      <xdr:nvCxnSpPr>
        <xdr:cNvPr id="5" name="直線接點 4"/>
        <xdr:cNvCxnSpPr/>
      </xdr:nvCxnSpPr>
      <xdr:spPr>
        <a:xfrm>
          <a:off x="12954000" y="8839200"/>
          <a:ext cx="21050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190500</xdr:colOff>
      <xdr:row>24</xdr:row>
      <xdr:rowOff>209550</xdr:rowOff>
    </xdr:from>
    <xdr:to>
      <xdr:col>22</xdr:col>
      <xdr:colOff>152400</xdr:colOff>
      <xdr:row>24</xdr:row>
      <xdr:rowOff>228600</xdr:rowOff>
    </xdr:to>
    <xdr:cxnSp macro="">
      <xdr:nvCxnSpPr>
        <xdr:cNvPr id="7" name="直線接點 6"/>
        <xdr:cNvCxnSpPr/>
      </xdr:nvCxnSpPr>
      <xdr:spPr>
        <a:xfrm>
          <a:off x="11658600" y="9020175"/>
          <a:ext cx="2019300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466725</xdr:colOff>
      <xdr:row>25</xdr:row>
      <xdr:rowOff>171450</xdr:rowOff>
    </xdr:from>
    <xdr:to>
      <xdr:col>24</xdr:col>
      <xdr:colOff>428625</xdr:colOff>
      <xdr:row>25</xdr:row>
      <xdr:rowOff>180975</xdr:rowOff>
    </xdr:to>
    <xdr:cxnSp macro="">
      <xdr:nvCxnSpPr>
        <xdr:cNvPr id="9" name="直線接點 8"/>
        <xdr:cNvCxnSpPr/>
      </xdr:nvCxnSpPr>
      <xdr:spPr>
        <a:xfrm>
          <a:off x="14678025" y="9229725"/>
          <a:ext cx="6477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171450</xdr:colOff>
      <xdr:row>26</xdr:row>
      <xdr:rowOff>104775</xdr:rowOff>
    </xdr:from>
    <xdr:to>
      <xdr:col>20</xdr:col>
      <xdr:colOff>676275</xdr:colOff>
      <xdr:row>26</xdr:row>
      <xdr:rowOff>114300</xdr:rowOff>
    </xdr:to>
    <xdr:cxnSp macro="">
      <xdr:nvCxnSpPr>
        <xdr:cNvPr id="11" name="直線接點 10"/>
        <xdr:cNvCxnSpPr/>
      </xdr:nvCxnSpPr>
      <xdr:spPr>
        <a:xfrm>
          <a:off x="10953750" y="9410700"/>
          <a:ext cx="187642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247650</xdr:colOff>
      <xdr:row>26</xdr:row>
      <xdr:rowOff>123825</xdr:rowOff>
    </xdr:from>
    <xdr:to>
      <xdr:col>21</xdr:col>
      <xdr:colOff>561975</xdr:colOff>
      <xdr:row>26</xdr:row>
      <xdr:rowOff>123825</xdr:rowOff>
    </xdr:to>
    <xdr:cxnSp macro="">
      <xdr:nvCxnSpPr>
        <xdr:cNvPr id="13" name="直線接點 12"/>
        <xdr:cNvCxnSpPr/>
      </xdr:nvCxnSpPr>
      <xdr:spPr>
        <a:xfrm>
          <a:off x="13087350" y="9429750"/>
          <a:ext cx="3143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609600</xdr:colOff>
      <xdr:row>27</xdr:row>
      <xdr:rowOff>38100</xdr:rowOff>
    </xdr:from>
    <xdr:to>
      <xdr:col>20</xdr:col>
      <xdr:colOff>676275</xdr:colOff>
      <xdr:row>27</xdr:row>
      <xdr:rowOff>57150</xdr:rowOff>
    </xdr:to>
    <xdr:cxnSp macro="">
      <xdr:nvCxnSpPr>
        <xdr:cNvPr id="17" name="直線接點 16"/>
        <xdr:cNvCxnSpPr/>
      </xdr:nvCxnSpPr>
      <xdr:spPr>
        <a:xfrm>
          <a:off x="11391900" y="9591675"/>
          <a:ext cx="1438275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285750</xdr:colOff>
      <xdr:row>28</xdr:row>
      <xdr:rowOff>28575</xdr:rowOff>
    </xdr:from>
    <xdr:to>
      <xdr:col>23</xdr:col>
      <xdr:colOff>438150</xdr:colOff>
      <xdr:row>28</xdr:row>
      <xdr:rowOff>38100</xdr:rowOff>
    </xdr:to>
    <xdr:cxnSp macro="">
      <xdr:nvCxnSpPr>
        <xdr:cNvPr id="19" name="直線接點 18"/>
        <xdr:cNvCxnSpPr/>
      </xdr:nvCxnSpPr>
      <xdr:spPr>
        <a:xfrm>
          <a:off x="12439650" y="9829800"/>
          <a:ext cx="22098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0</xdr:rowOff>
    </xdr:from>
    <xdr:to>
      <xdr:col>22</xdr:col>
      <xdr:colOff>2287</xdr:colOff>
      <xdr:row>30</xdr:row>
      <xdr:rowOff>113443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5975" y="0"/>
          <a:ext cx="12190477" cy="68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390525</xdr:colOff>
      <xdr:row>22</xdr:row>
      <xdr:rowOff>9525</xdr:rowOff>
    </xdr:from>
    <xdr:to>
      <xdr:col>19</xdr:col>
      <xdr:colOff>571500</xdr:colOff>
      <xdr:row>22</xdr:row>
      <xdr:rowOff>19050</xdr:rowOff>
    </xdr:to>
    <xdr:cxnSp macro="">
      <xdr:nvCxnSpPr>
        <xdr:cNvPr id="3" name="直線接點 2"/>
        <xdr:cNvCxnSpPr/>
      </xdr:nvCxnSpPr>
      <xdr:spPr>
        <a:xfrm>
          <a:off x="11268075" y="8124825"/>
          <a:ext cx="15525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114300</xdr:colOff>
      <xdr:row>22</xdr:row>
      <xdr:rowOff>28575</xdr:rowOff>
    </xdr:from>
    <xdr:to>
      <xdr:col>23</xdr:col>
      <xdr:colOff>161925</xdr:colOff>
      <xdr:row>22</xdr:row>
      <xdr:rowOff>28575</xdr:rowOff>
    </xdr:to>
    <xdr:cxnSp macro="">
      <xdr:nvCxnSpPr>
        <xdr:cNvPr id="4" name="直線接點 3"/>
        <xdr:cNvCxnSpPr/>
      </xdr:nvCxnSpPr>
      <xdr:spPr>
        <a:xfrm>
          <a:off x="13049250" y="8143875"/>
          <a:ext cx="21050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190500</xdr:colOff>
      <xdr:row>22</xdr:row>
      <xdr:rowOff>209550</xdr:rowOff>
    </xdr:from>
    <xdr:to>
      <xdr:col>21</xdr:col>
      <xdr:colOff>152400</xdr:colOff>
      <xdr:row>22</xdr:row>
      <xdr:rowOff>228600</xdr:rowOff>
    </xdr:to>
    <xdr:cxnSp macro="">
      <xdr:nvCxnSpPr>
        <xdr:cNvPr id="5" name="直線接點 4"/>
        <xdr:cNvCxnSpPr/>
      </xdr:nvCxnSpPr>
      <xdr:spPr>
        <a:xfrm>
          <a:off x="11753850" y="8324850"/>
          <a:ext cx="2019300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466725</xdr:colOff>
      <xdr:row>23</xdr:row>
      <xdr:rowOff>171450</xdr:rowOff>
    </xdr:from>
    <xdr:to>
      <xdr:col>23</xdr:col>
      <xdr:colOff>428625</xdr:colOff>
      <xdr:row>23</xdr:row>
      <xdr:rowOff>180975</xdr:rowOff>
    </xdr:to>
    <xdr:cxnSp macro="">
      <xdr:nvCxnSpPr>
        <xdr:cNvPr id="6" name="直線接點 5"/>
        <xdr:cNvCxnSpPr/>
      </xdr:nvCxnSpPr>
      <xdr:spPr>
        <a:xfrm>
          <a:off x="14773275" y="8534400"/>
          <a:ext cx="6477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171450</xdr:colOff>
      <xdr:row>24</xdr:row>
      <xdr:rowOff>104775</xdr:rowOff>
    </xdr:from>
    <xdr:to>
      <xdr:col>19</xdr:col>
      <xdr:colOff>676275</xdr:colOff>
      <xdr:row>24</xdr:row>
      <xdr:rowOff>114300</xdr:rowOff>
    </xdr:to>
    <xdr:cxnSp macro="">
      <xdr:nvCxnSpPr>
        <xdr:cNvPr id="7" name="直線接點 6"/>
        <xdr:cNvCxnSpPr/>
      </xdr:nvCxnSpPr>
      <xdr:spPr>
        <a:xfrm>
          <a:off x="11049000" y="8715375"/>
          <a:ext cx="187642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247650</xdr:colOff>
      <xdr:row>24</xdr:row>
      <xdr:rowOff>123825</xdr:rowOff>
    </xdr:from>
    <xdr:to>
      <xdr:col>20</xdr:col>
      <xdr:colOff>561975</xdr:colOff>
      <xdr:row>24</xdr:row>
      <xdr:rowOff>123825</xdr:rowOff>
    </xdr:to>
    <xdr:cxnSp macro="">
      <xdr:nvCxnSpPr>
        <xdr:cNvPr id="8" name="直線接點 7"/>
        <xdr:cNvCxnSpPr/>
      </xdr:nvCxnSpPr>
      <xdr:spPr>
        <a:xfrm>
          <a:off x="13182600" y="8734425"/>
          <a:ext cx="3143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609600</xdr:colOff>
      <xdr:row>25</xdr:row>
      <xdr:rowOff>38100</xdr:rowOff>
    </xdr:from>
    <xdr:to>
      <xdr:col>19</xdr:col>
      <xdr:colOff>676275</xdr:colOff>
      <xdr:row>25</xdr:row>
      <xdr:rowOff>57150</xdr:rowOff>
    </xdr:to>
    <xdr:cxnSp macro="">
      <xdr:nvCxnSpPr>
        <xdr:cNvPr id="9" name="直線接點 8"/>
        <xdr:cNvCxnSpPr/>
      </xdr:nvCxnSpPr>
      <xdr:spPr>
        <a:xfrm>
          <a:off x="11487150" y="8896350"/>
          <a:ext cx="1438275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285750</xdr:colOff>
      <xdr:row>26</xdr:row>
      <xdr:rowOff>28575</xdr:rowOff>
    </xdr:from>
    <xdr:to>
      <xdr:col>22</xdr:col>
      <xdr:colOff>438150</xdr:colOff>
      <xdr:row>26</xdr:row>
      <xdr:rowOff>38100</xdr:rowOff>
    </xdr:to>
    <xdr:cxnSp macro="">
      <xdr:nvCxnSpPr>
        <xdr:cNvPr id="10" name="直線接點 9"/>
        <xdr:cNvCxnSpPr/>
      </xdr:nvCxnSpPr>
      <xdr:spPr>
        <a:xfrm>
          <a:off x="12534900" y="9134475"/>
          <a:ext cx="22098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</xdr:row>
      <xdr:rowOff>19050</xdr:rowOff>
    </xdr:from>
    <xdr:ext cx="2419350" cy="1171575"/>
    <xdr:sp macro="" textlink="">
      <xdr:nvSpPr>
        <xdr:cNvPr id="2" name="矩形 1"/>
        <xdr:cNvSpPr/>
      </xdr:nvSpPr>
      <xdr:spPr>
        <a:xfrm>
          <a:off x="2905125" y="4257675"/>
          <a:ext cx="2419350" cy="11715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zh-TW" altLang="en-US" sz="80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KaiTi" panose="02010609060101010101" pitchFamily="49" charset="-122"/>
              <a:ea typeface="KaiTi" panose="02010609060101010101" pitchFamily="49" charset="-122"/>
            </a:rPr>
            <a:t>範例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rgbClr val="FF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__1.docx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__1.doc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"/>
  <sheetViews>
    <sheetView tabSelected="1" view="pageBreakPreview" topLeftCell="A13" zoomScaleNormal="100" zoomScaleSheetLayoutView="100" workbookViewId="0">
      <selection activeCell="C7" sqref="C7"/>
    </sheetView>
  </sheetViews>
  <sheetFormatPr defaultColWidth="9" defaultRowHeight="16.2"/>
  <cols>
    <col min="1" max="1" width="9" style="58"/>
    <col min="2" max="2" width="22.33203125" style="58" customWidth="1"/>
    <col min="3" max="3" width="9.21875" style="58" customWidth="1"/>
    <col min="4" max="5" width="9" style="58"/>
    <col min="6" max="6" width="10.77734375" style="58" customWidth="1"/>
    <col min="7" max="7" width="17.6640625" style="58" customWidth="1"/>
    <col min="8" max="8" width="3" style="58" customWidth="1"/>
    <col min="9" max="16384" width="9" style="58"/>
  </cols>
  <sheetData>
    <row r="1" spans="1:7" ht="24.6">
      <c r="A1" s="140" t="s">
        <v>538</v>
      </c>
      <c r="B1" s="140"/>
      <c r="C1" s="140"/>
      <c r="D1" s="140"/>
      <c r="E1" s="140"/>
      <c r="F1" s="140"/>
      <c r="G1" s="140"/>
    </row>
    <row r="2" spans="1:7" ht="15.75" customHeight="1">
      <c r="A2" s="149" t="s">
        <v>571</v>
      </c>
      <c r="B2" s="150"/>
      <c r="C2" s="150"/>
      <c r="D2" s="150"/>
      <c r="E2" s="150"/>
      <c r="F2" s="150"/>
      <c r="G2" s="150"/>
    </row>
    <row r="3" spans="1:7" s="54" customFormat="1" ht="104.25" customHeight="1">
      <c r="A3" s="145" t="s">
        <v>546</v>
      </c>
      <c r="B3" s="145"/>
      <c r="C3" s="145"/>
      <c r="D3" s="145"/>
      <c r="E3" s="145"/>
      <c r="F3" s="145"/>
      <c r="G3" s="145"/>
    </row>
    <row r="4" spans="1:7" ht="32.25" customHeight="1">
      <c r="A4" s="55"/>
      <c r="B4" s="55" t="s">
        <v>61</v>
      </c>
      <c r="C4" s="55" t="s">
        <v>62</v>
      </c>
      <c r="D4" s="56" t="s">
        <v>116</v>
      </c>
      <c r="E4" s="55" t="s">
        <v>64</v>
      </c>
      <c r="F4" s="57" t="s">
        <v>63</v>
      </c>
      <c r="G4" s="55" t="s">
        <v>65</v>
      </c>
    </row>
    <row r="5" spans="1:7" s="54" customFormat="1" ht="48.6">
      <c r="A5" s="53" t="s">
        <v>68</v>
      </c>
      <c r="B5" s="59" t="s">
        <v>103</v>
      </c>
      <c r="C5" s="60" t="s">
        <v>113</v>
      </c>
      <c r="D5" s="53" t="s">
        <v>106</v>
      </c>
      <c r="E5" s="53" t="s">
        <v>74</v>
      </c>
      <c r="F5" s="56" t="s">
        <v>540</v>
      </c>
      <c r="G5" s="53"/>
    </row>
    <row r="6" spans="1:7" ht="48.6">
      <c r="A6" s="137" t="s">
        <v>68</v>
      </c>
      <c r="B6" s="138" t="s">
        <v>541</v>
      </c>
      <c r="C6" s="60" t="s">
        <v>113</v>
      </c>
      <c r="D6" s="137" t="s">
        <v>74</v>
      </c>
      <c r="E6" s="137" t="s">
        <v>517</v>
      </c>
      <c r="F6" s="152" t="s">
        <v>511</v>
      </c>
      <c r="G6" s="137"/>
    </row>
    <row r="7" spans="1:7" ht="48.6">
      <c r="A7" s="137" t="s">
        <v>68</v>
      </c>
      <c r="B7" s="138" t="s">
        <v>66</v>
      </c>
      <c r="C7" s="60" t="s">
        <v>113</v>
      </c>
      <c r="D7" s="137" t="s">
        <v>74</v>
      </c>
      <c r="E7" s="137" t="s">
        <v>518</v>
      </c>
      <c r="F7" s="153"/>
      <c r="G7" s="137"/>
    </row>
    <row r="8" spans="1:7" ht="32.4">
      <c r="A8" s="141" t="s">
        <v>68</v>
      </c>
      <c r="B8" s="142" t="s">
        <v>67</v>
      </c>
      <c r="C8" s="138" t="s">
        <v>71</v>
      </c>
      <c r="D8" s="137" t="s">
        <v>572</v>
      </c>
      <c r="E8" s="143" t="s">
        <v>519</v>
      </c>
      <c r="F8" s="153"/>
      <c r="G8" s="141"/>
    </row>
    <row r="9" spans="1:7">
      <c r="A9" s="141"/>
      <c r="B9" s="142"/>
      <c r="C9" s="138" t="s">
        <v>72</v>
      </c>
      <c r="D9" s="137" t="s">
        <v>75</v>
      </c>
      <c r="E9" s="144"/>
      <c r="F9" s="153"/>
      <c r="G9" s="141"/>
    </row>
    <row r="10" spans="1:7" ht="81">
      <c r="A10" s="137" t="s">
        <v>69</v>
      </c>
      <c r="B10" s="138" t="s">
        <v>70</v>
      </c>
      <c r="C10" s="59" t="s">
        <v>71</v>
      </c>
      <c r="D10" s="61" t="s">
        <v>79</v>
      </c>
      <c r="E10" s="137" t="s">
        <v>74</v>
      </c>
      <c r="F10" s="154"/>
      <c r="G10" s="137"/>
    </row>
    <row r="11" spans="1:7">
      <c r="A11" s="147" t="s">
        <v>76</v>
      </c>
      <c r="B11" s="148"/>
      <c r="C11" s="148"/>
      <c r="D11" s="148"/>
      <c r="E11" s="148"/>
      <c r="F11" s="148"/>
      <c r="G11" s="148"/>
    </row>
    <row r="12" spans="1:7" s="62" customFormat="1" ht="34.5" customHeight="1">
      <c r="A12" s="146" t="s">
        <v>542</v>
      </c>
      <c r="B12" s="146"/>
      <c r="C12" s="146"/>
      <c r="D12" s="146"/>
      <c r="E12" s="146"/>
      <c r="F12" s="146"/>
      <c r="G12" s="146"/>
    </row>
    <row r="13" spans="1:7" s="62" customFormat="1" ht="32.4" customHeight="1">
      <c r="A13" s="146" t="s">
        <v>77</v>
      </c>
      <c r="B13" s="146"/>
      <c r="C13" s="146"/>
      <c r="D13" s="146"/>
      <c r="E13" s="146"/>
      <c r="F13" s="146"/>
      <c r="G13" s="146"/>
    </row>
    <row r="14" spans="1:7" s="62" customFormat="1" ht="68.25" customHeight="1">
      <c r="A14" s="146" t="s">
        <v>78</v>
      </c>
      <c r="B14" s="146"/>
      <c r="C14" s="146"/>
      <c r="D14" s="146"/>
      <c r="E14" s="146"/>
      <c r="F14" s="146"/>
      <c r="G14" s="146"/>
    </row>
    <row r="15" spans="1:7" s="63" customFormat="1" ht="68.25" customHeight="1">
      <c r="A15" s="151" t="s">
        <v>510</v>
      </c>
      <c r="B15" s="151"/>
      <c r="C15" s="151"/>
      <c r="D15" s="151"/>
      <c r="E15" s="151"/>
      <c r="F15" s="151"/>
      <c r="G15" s="151"/>
    </row>
    <row r="16" spans="1:7" s="62" customFormat="1">
      <c r="A16" s="146" t="s">
        <v>117</v>
      </c>
      <c r="B16" s="146"/>
      <c r="C16" s="146"/>
      <c r="D16" s="146"/>
      <c r="E16" s="146"/>
      <c r="F16" s="146"/>
      <c r="G16" s="146"/>
    </row>
    <row r="17" spans="1:7" s="62" customFormat="1" ht="87" customHeight="1">
      <c r="A17" s="146" t="s">
        <v>118</v>
      </c>
      <c r="B17" s="146"/>
      <c r="C17" s="146"/>
      <c r="D17" s="146"/>
      <c r="E17" s="146"/>
      <c r="F17" s="146"/>
      <c r="G17" s="146"/>
    </row>
    <row r="18" spans="1:7" s="62" customFormat="1" ht="34.5" customHeight="1">
      <c r="A18" s="146" t="s">
        <v>520</v>
      </c>
      <c r="B18" s="146"/>
      <c r="C18" s="146"/>
      <c r="D18" s="146"/>
      <c r="E18" s="146"/>
      <c r="F18" s="146"/>
      <c r="G18" s="146"/>
    </row>
    <row r="19" spans="1:7" s="62" customFormat="1" ht="51.75" customHeight="1">
      <c r="A19" s="146" t="s">
        <v>545</v>
      </c>
      <c r="B19" s="155"/>
      <c r="C19" s="155"/>
      <c r="D19" s="155"/>
      <c r="E19" s="155"/>
      <c r="F19" s="155"/>
      <c r="G19" s="155"/>
    </row>
    <row r="20" spans="1:7" s="62" customFormat="1" ht="35.25" customHeight="1">
      <c r="A20" s="146" t="s">
        <v>573</v>
      </c>
      <c r="B20" s="146"/>
      <c r="C20" s="146"/>
      <c r="D20" s="146"/>
      <c r="E20" s="146"/>
      <c r="F20" s="146"/>
      <c r="G20" s="146"/>
    </row>
    <row r="21" spans="1:7" s="62" customFormat="1" ht="16.5" customHeight="1">
      <c r="A21" s="146"/>
      <c r="B21" s="146"/>
      <c r="C21" s="146"/>
      <c r="D21" s="146"/>
      <c r="E21" s="146"/>
      <c r="F21" s="146"/>
      <c r="G21" s="146"/>
    </row>
  </sheetData>
  <mergeCells count="19">
    <mergeCell ref="A21:G21"/>
    <mergeCell ref="A11:G11"/>
    <mergeCell ref="A2:G2"/>
    <mergeCell ref="A16:G16"/>
    <mergeCell ref="A12:G12"/>
    <mergeCell ref="A13:G13"/>
    <mergeCell ref="A14:G14"/>
    <mergeCell ref="A15:G15"/>
    <mergeCell ref="A20:G20"/>
    <mergeCell ref="A17:G17"/>
    <mergeCell ref="F6:F10"/>
    <mergeCell ref="A18:G18"/>
    <mergeCell ref="A19:G19"/>
    <mergeCell ref="A1:G1"/>
    <mergeCell ref="A8:A9"/>
    <mergeCell ref="B8:B9"/>
    <mergeCell ref="E8:E9"/>
    <mergeCell ref="G8:G9"/>
    <mergeCell ref="A3:G3"/>
  </mergeCells>
  <phoneticPr fontId="3" type="noConversion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9217" r:id="rId4">
          <objectPr defaultSize="0" autoPict="0" r:id="rId5">
            <anchor moveWithCells="1">
              <from>
                <xdr:col>0</xdr:col>
                <xdr:colOff>0</xdr:colOff>
                <xdr:row>21</xdr:row>
                <xdr:rowOff>160020</xdr:rowOff>
              </from>
              <to>
                <xdr:col>7</xdr:col>
                <xdr:colOff>38100</xdr:colOff>
                <xdr:row>69</xdr:row>
                <xdr:rowOff>76200</xdr:rowOff>
              </to>
            </anchor>
          </objectPr>
        </oleObject>
      </mc:Choice>
      <mc:Fallback>
        <oleObject progId="Document" shapeId="9217" r:id="rId4"/>
      </mc:Fallback>
    </mc:AlternateContent>
    <mc:AlternateContent xmlns:mc="http://schemas.openxmlformats.org/markup-compatibility/2006">
      <mc:Choice Requires="x14">
        <oleObject progId="文件" shapeId="9220" r:id="rId6">
          <objectPr defaultSize="0" autoPict="0" r:id="rId7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17</xdr:col>
                <xdr:colOff>617220</xdr:colOff>
                <xdr:row>18</xdr:row>
                <xdr:rowOff>289560</xdr:rowOff>
              </to>
            </anchor>
          </objectPr>
        </oleObject>
      </mc:Choice>
      <mc:Fallback>
        <oleObject progId="文件" shapeId="9220" r:id="rId6"/>
      </mc:Fallback>
    </mc:AlternateContent>
    <mc:AlternateContent xmlns:mc="http://schemas.openxmlformats.org/markup-compatibility/2006">
      <mc:Choice Requires="x14">
        <oleObject progId="Acrobat Document" shapeId="9221" r:id="rId8">
          <objectPr defaultSize="0" autoPict="0" r:id="rId9">
            <anchor moveWithCells="1">
              <from>
                <xdr:col>18</xdr:col>
                <xdr:colOff>0</xdr:colOff>
                <xdr:row>0</xdr:row>
                <xdr:rowOff>0</xdr:rowOff>
              </from>
              <to>
                <xdr:col>26</xdr:col>
                <xdr:colOff>182880</xdr:colOff>
                <xdr:row>16</xdr:row>
                <xdr:rowOff>38100</xdr:rowOff>
              </to>
            </anchor>
          </objectPr>
        </oleObject>
      </mc:Choice>
      <mc:Fallback>
        <oleObject progId="Acrobat Document" shapeId="9221" r:id="rId8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N7" sqref="N7:T7"/>
    </sheetView>
  </sheetViews>
  <sheetFormatPr defaultRowHeight="15.6"/>
  <cols>
    <col min="1" max="1" width="14.44140625" style="65" customWidth="1"/>
    <col min="2" max="3" width="6.21875" style="65" customWidth="1"/>
    <col min="4" max="4" width="14.44140625" style="65" customWidth="1"/>
    <col min="5" max="6" width="6.21875" style="65" customWidth="1"/>
    <col min="7" max="7" width="14.44140625" style="65" customWidth="1"/>
    <col min="8" max="9" width="6.21875" style="65" customWidth="1"/>
    <col min="10" max="256" width="9" style="65"/>
    <col min="257" max="257" width="14.44140625" style="65" customWidth="1"/>
    <col min="258" max="259" width="6.21875" style="65" customWidth="1"/>
    <col min="260" max="260" width="14.44140625" style="65" customWidth="1"/>
    <col min="261" max="262" width="6.21875" style="65" customWidth="1"/>
    <col min="263" max="263" width="14.44140625" style="65" customWidth="1"/>
    <col min="264" max="265" width="6.21875" style="65" customWidth="1"/>
    <col min="266" max="512" width="9" style="65"/>
    <col min="513" max="513" width="14.44140625" style="65" customWidth="1"/>
    <col min="514" max="515" width="6.21875" style="65" customWidth="1"/>
    <col min="516" max="516" width="14.44140625" style="65" customWidth="1"/>
    <col min="517" max="518" width="6.21875" style="65" customWidth="1"/>
    <col min="519" max="519" width="14.44140625" style="65" customWidth="1"/>
    <col min="520" max="521" width="6.21875" style="65" customWidth="1"/>
    <col min="522" max="768" width="9" style="65"/>
    <col min="769" max="769" width="14.44140625" style="65" customWidth="1"/>
    <col min="770" max="771" width="6.21875" style="65" customWidth="1"/>
    <col min="772" max="772" width="14.44140625" style="65" customWidth="1"/>
    <col min="773" max="774" width="6.21875" style="65" customWidth="1"/>
    <col min="775" max="775" width="14.44140625" style="65" customWidth="1"/>
    <col min="776" max="777" width="6.21875" style="65" customWidth="1"/>
    <col min="778" max="1024" width="9" style="65"/>
    <col min="1025" max="1025" width="14.44140625" style="65" customWidth="1"/>
    <col min="1026" max="1027" width="6.21875" style="65" customWidth="1"/>
    <col min="1028" max="1028" width="14.44140625" style="65" customWidth="1"/>
    <col min="1029" max="1030" width="6.21875" style="65" customWidth="1"/>
    <col min="1031" max="1031" width="14.44140625" style="65" customWidth="1"/>
    <col min="1032" max="1033" width="6.21875" style="65" customWidth="1"/>
    <col min="1034" max="1280" width="9" style="65"/>
    <col min="1281" max="1281" width="14.44140625" style="65" customWidth="1"/>
    <col min="1282" max="1283" width="6.21875" style="65" customWidth="1"/>
    <col min="1284" max="1284" width="14.44140625" style="65" customWidth="1"/>
    <col min="1285" max="1286" width="6.21875" style="65" customWidth="1"/>
    <col min="1287" max="1287" width="14.44140625" style="65" customWidth="1"/>
    <col min="1288" max="1289" width="6.21875" style="65" customWidth="1"/>
    <col min="1290" max="1536" width="9" style="65"/>
    <col min="1537" max="1537" width="14.44140625" style="65" customWidth="1"/>
    <col min="1538" max="1539" width="6.21875" style="65" customWidth="1"/>
    <col min="1540" max="1540" width="14.44140625" style="65" customWidth="1"/>
    <col min="1541" max="1542" width="6.21875" style="65" customWidth="1"/>
    <col min="1543" max="1543" width="14.44140625" style="65" customWidth="1"/>
    <col min="1544" max="1545" width="6.21875" style="65" customWidth="1"/>
    <col min="1546" max="1792" width="9" style="65"/>
    <col min="1793" max="1793" width="14.44140625" style="65" customWidth="1"/>
    <col min="1794" max="1795" width="6.21875" style="65" customWidth="1"/>
    <col min="1796" max="1796" width="14.44140625" style="65" customWidth="1"/>
    <col min="1797" max="1798" width="6.21875" style="65" customWidth="1"/>
    <col min="1799" max="1799" width="14.44140625" style="65" customWidth="1"/>
    <col min="1800" max="1801" width="6.21875" style="65" customWidth="1"/>
    <col min="1802" max="2048" width="9" style="65"/>
    <col min="2049" max="2049" width="14.44140625" style="65" customWidth="1"/>
    <col min="2050" max="2051" width="6.21875" style="65" customWidth="1"/>
    <col min="2052" max="2052" width="14.44140625" style="65" customWidth="1"/>
    <col min="2053" max="2054" width="6.21875" style="65" customWidth="1"/>
    <col min="2055" max="2055" width="14.44140625" style="65" customWidth="1"/>
    <col min="2056" max="2057" width="6.21875" style="65" customWidth="1"/>
    <col min="2058" max="2304" width="9" style="65"/>
    <col min="2305" max="2305" width="14.44140625" style="65" customWidth="1"/>
    <col min="2306" max="2307" width="6.21875" style="65" customWidth="1"/>
    <col min="2308" max="2308" width="14.44140625" style="65" customWidth="1"/>
    <col min="2309" max="2310" width="6.21875" style="65" customWidth="1"/>
    <col min="2311" max="2311" width="14.44140625" style="65" customWidth="1"/>
    <col min="2312" max="2313" width="6.21875" style="65" customWidth="1"/>
    <col min="2314" max="2560" width="9" style="65"/>
    <col min="2561" max="2561" width="14.44140625" style="65" customWidth="1"/>
    <col min="2562" max="2563" width="6.21875" style="65" customWidth="1"/>
    <col min="2564" max="2564" width="14.44140625" style="65" customWidth="1"/>
    <col min="2565" max="2566" width="6.21875" style="65" customWidth="1"/>
    <col min="2567" max="2567" width="14.44140625" style="65" customWidth="1"/>
    <col min="2568" max="2569" width="6.21875" style="65" customWidth="1"/>
    <col min="2570" max="2816" width="9" style="65"/>
    <col min="2817" max="2817" width="14.44140625" style="65" customWidth="1"/>
    <col min="2818" max="2819" width="6.21875" style="65" customWidth="1"/>
    <col min="2820" max="2820" width="14.44140625" style="65" customWidth="1"/>
    <col min="2821" max="2822" width="6.21875" style="65" customWidth="1"/>
    <col min="2823" max="2823" width="14.44140625" style="65" customWidth="1"/>
    <col min="2824" max="2825" width="6.21875" style="65" customWidth="1"/>
    <col min="2826" max="3072" width="9" style="65"/>
    <col min="3073" max="3073" width="14.44140625" style="65" customWidth="1"/>
    <col min="3074" max="3075" width="6.21875" style="65" customWidth="1"/>
    <col min="3076" max="3076" width="14.44140625" style="65" customWidth="1"/>
    <col min="3077" max="3078" width="6.21875" style="65" customWidth="1"/>
    <col min="3079" max="3079" width="14.44140625" style="65" customWidth="1"/>
    <col min="3080" max="3081" width="6.21875" style="65" customWidth="1"/>
    <col min="3082" max="3328" width="9" style="65"/>
    <col min="3329" max="3329" width="14.44140625" style="65" customWidth="1"/>
    <col min="3330" max="3331" width="6.21875" style="65" customWidth="1"/>
    <col min="3332" max="3332" width="14.44140625" style="65" customWidth="1"/>
    <col min="3333" max="3334" width="6.21875" style="65" customWidth="1"/>
    <col min="3335" max="3335" width="14.44140625" style="65" customWidth="1"/>
    <col min="3336" max="3337" width="6.21875" style="65" customWidth="1"/>
    <col min="3338" max="3584" width="9" style="65"/>
    <col min="3585" max="3585" width="14.44140625" style="65" customWidth="1"/>
    <col min="3586" max="3587" width="6.21875" style="65" customWidth="1"/>
    <col min="3588" max="3588" width="14.44140625" style="65" customWidth="1"/>
    <col min="3589" max="3590" width="6.21875" style="65" customWidth="1"/>
    <col min="3591" max="3591" width="14.44140625" style="65" customWidth="1"/>
    <col min="3592" max="3593" width="6.21875" style="65" customWidth="1"/>
    <col min="3594" max="3840" width="9" style="65"/>
    <col min="3841" max="3841" width="14.44140625" style="65" customWidth="1"/>
    <col min="3842" max="3843" width="6.21875" style="65" customWidth="1"/>
    <col min="3844" max="3844" width="14.44140625" style="65" customWidth="1"/>
    <col min="3845" max="3846" width="6.21875" style="65" customWidth="1"/>
    <col min="3847" max="3847" width="14.44140625" style="65" customWidth="1"/>
    <col min="3848" max="3849" width="6.21875" style="65" customWidth="1"/>
    <col min="3850" max="4096" width="9" style="65"/>
    <col min="4097" max="4097" width="14.44140625" style="65" customWidth="1"/>
    <col min="4098" max="4099" width="6.21875" style="65" customWidth="1"/>
    <col min="4100" max="4100" width="14.44140625" style="65" customWidth="1"/>
    <col min="4101" max="4102" width="6.21875" style="65" customWidth="1"/>
    <col min="4103" max="4103" width="14.44140625" style="65" customWidth="1"/>
    <col min="4104" max="4105" width="6.21875" style="65" customWidth="1"/>
    <col min="4106" max="4352" width="9" style="65"/>
    <col min="4353" max="4353" width="14.44140625" style="65" customWidth="1"/>
    <col min="4354" max="4355" width="6.21875" style="65" customWidth="1"/>
    <col min="4356" max="4356" width="14.44140625" style="65" customWidth="1"/>
    <col min="4357" max="4358" width="6.21875" style="65" customWidth="1"/>
    <col min="4359" max="4359" width="14.44140625" style="65" customWidth="1"/>
    <col min="4360" max="4361" width="6.21875" style="65" customWidth="1"/>
    <col min="4362" max="4608" width="9" style="65"/>
    <col min="4609" max="4609" width="14.44140625" style="65" customWidth="1"/>
    <col min="4610" max="4611" width="6.21875" style="65" customWidth="1"/>
    <col min="4612" max="4612" width="14.44140625" style="65" customWidth="1"/>
    <col min="4613" max="4614" width="6.21875" style="65" customWidth="1"/>
    <col min="4615" max="4615" width="14.44140625" style="65" customWidth="1"/>
    <col min="4616" max="4617" width="6.21875" style="65" customWidth="1"/>
    <col min="4618" max="4864" width="9" style="65"/>
    <col min="4865" max="4865" width="14.44140625" style="65" customWidth="1"/>
    <col min="4866" max="4867" width="6.21875" style="65" customWidth="1"/>
    <col min="4868" max="4868" width="14.44140625" style="65" customWidth="1"/>
    <col min="4869" max="4870" width="6.21875" style="65" customWidth="1"/>
    <col min="4871" max="4871" width="14.44140625" style="65" customWidth="1"/>
    <col min="4872" max="4873" width="6.21875" style="65" customWidth="1"/>
    <col min="4874" max="5120" width="9" style="65"/>
    <col min="5121" max="5121" width="14.44140625" style="65" customWidth="1"/>
    <col min="5122" max="5123" width="6.21875" style="65" customWidth="1"/>
    <col min="5124" max="5124" width="14.44140625" style="65" customWidth="1"/>
    <col min="5125" max="5126" width="6.21875" style="65" customWidth="1"/>
    <col min="5127" max="5127" width="14.44140625" style="65" customWidth="1"/>
    <col min="5128" max="5129" width="6.21875" style="65" customWidth="1"/>
    <col min="5130" max="5376" width="9" style="65"/>
    <col min="5377" max="5377" width="14.44140625" style="65" customWidth="1"/>
    <col min="5378" max="5379" width="6.21875" style="65" customWidth="1"/>
    <col min="5380" max="5380" width="14.44140625" style="65" customWidth="1"/>
    <col min="5381" max="5382" width="6.21875" style="65" customWidth="1"/>
    <col min="5383" max="5383" width="14.44140625" style="65" customWidth="1"/>
    <col min="5384" max="5385" width="6.21875" style="65" customWidth="1"/>
    <col min="5386" max="5632" width="9" style="65"/>
    <col min="5633" max="5633" width="14.44140625" style="65" customWidth="1"/>
    <col min="5634" max="5635" width="6.21875" style="65" customWidth="1"/>
    <col min="5636" max="5636" width="14.44140625" style="65" customWidth="1"/>
    <col min="5637" max="5638" width="6.21875" style="65" customWidth="1"/>
    <col min="5639" max="5639" width="14.44140625" style="65" customWidth="1"/>
    <col min="5640" max="5641" width="6.21875" style="65" customWidth="1"/>
    <col min="5642" max="5888" width="9" style="65"/>
    <col min="5889" max="5889" width="14.44140625" style="65" customWidth="1"/>
    <col min="5890" max="5891" width="6.21875" style="65" customWidth="1"/>
    <col min="5892" max="5892" width="14.44140625" style="65" customWidth="1"/>
    <col min="5893" max="5894" width="6.21875" style="65" customWidth="1"/>
    <col min="5895" max="5895" width="14.44140625" style="65" customWidth="1"/>
    <col min="5896" max="5897" width="6.21875" style="65" customWidth="1"/>
    <col min="5898" max="6144" width="9" style="65"/>
    <col min="6145" max="6145" width="14.44140625" style="65" customWidth="1"/>
    <col min="6146" max="6147" width="6.21875" style="65" customWidth="1"/>
    <col min="6148" max="6148" width="14.44140625" style="65" customWidth="1"/>
    <col min="6149" max="6150" width="6.21875" style="65" customWidth="1"/>
    <col min="6151" max="6151" width="14.44140625" style="65" customWidth="1"/>
    <col min="6152" max="6153" width="6.21875" style="65" customWidth="1"/>
    <col min="6154" max="6400" width="9" style="65"/>
    <col min="6401" max="6401" width="14.44140625" style="65" customWidth="1"/>
    <col min="6402" max="6403" width="6.21875" style="65" customWidth="1"/>
    <col min="6404" max="6404" width="14.44140625" style="65" customWidth="1"/>
    <col min="6405" max="6406" width="6.21875" style="65" customWidth="1"/>
    <col min="6407" max="6407" width="14.44140625" style="65" customWidth="1"/>
    <col min="6408" max="6409" width="6.21875" style="65" customWidth="1"/>
    <col min="6410" max="6656" width="9" style="65"/>
    <col min="6657" max="6657" width="14.44140625" style="65" customWidth="1"/>
    <col min="6658" max="6659" width="6.21875" style="65" customWidth="1"/>
    <col min="6660" max="6660" width="14.44140625" style="65" customWidth="1"/>
    <col min="6661" max="6662" width="6.21875" style="65" customWidth="1"/>
    <col min="6663" max="6663" width="14.44140625" style="65" customWidth="1"/>
    <col min="6664" max="6665" width="6.21875" style="65" customWidth="1"/>
    <col min="6666" max="6912" width="9" style="65"/>
    <col min="6913" max="6913" width="14.44140625" style="65" customWidth="1"/>
    <col min="6914" max="6915" width="6.21875" style="65" customWidth="1"/>
    <col min="6916" max="6916" width="14.44140625" style="65" customWidth="1"/>
    <col min="6917" max="6918" width="6.21875" style="65" customWidth="1"/>
    <col min="6919" max="6919" width="14.44140625" style="65" customWidth="1"/>
    <col min="6920" max="6921" width="6.21875" style="65" customWidth="1"/>
    <col min="6922" max="7168" width="9" style="65"/>
    <col min="7169" max="7169" width="14.44140625" style="65" customWidth="1"/>
    <col min="7170" max="7171" width="6.21875" style="65" customWidth="1"/>
    <col min="7172" max="7172" width="14.44140625" style="65" customWidth="1"/>
    <col min="7173" max="7174" width="6.21875" style="65" customWidth="1"/>
    <col min="7175" max="7175" width="14.44140625" style="65" customWidth="1"/>
    <col min="7176" max="7177" width="6.21875" style="65" customWidth="1"/>
    <col min="7178" max="7424" width="9" style="65"/>
    <col min="7425" max="7425" width="14.44140625" style="65" customWidth="1"/>
    <col min="7426" max="7427" width="6.21875" style="65" customWidth="1"/>
    <col min="7428" max="7428" width="14.44140625" style="65" customWidth="1"/>
    <col min="7429" max="7430" width="6.21875" style="65" customWidth="1"/>
    <col min="7431" max="7431" width="14.44140625" style="65" customWidth="1"/>
    <col min="7432" max="7433" width="6.21875" style="65" customWidth="1"/>
    <col min="7434" max="7680" width="9" style="65"/>
    <col min="7681" max="7681" width="14.44140625" style="65" customWidth="1"/>
    <col min="7682" max="7683" width="6.21875" style="65" customWidth="1"/>
    <col min="7684" max="7684" width="14.44140625" style="65" customWidth="1"/>
    <col min="7685" max="7686" width="6.21875" style="65" customWidth="1"/>
    <col min="7687" max="7687" width="14.44140625" style="65" customWidth="1"/>
    <col min="7688" max="7689" width="6.21875" style="65" customWidth="1"/>
    <col min="7690" max="7936" width="9" style="65"/>
    <col min="7937" max="7937" width="14.44140625" style="65" customWidth="1"/>
    <col min="7938" max="7939" width="6.21875" style="65" customWidth="1"/>
    <col min="7940" max="7940" width="14.44140625" style="65" customWidth="1"/>
    <col min="7941" max="7942" width="6.21875" style="65" customWidth="1"/>
    <col min="7943" max="7943" width="14.44140625" style="65" customWidth="1"/>
    <col min="7944" max="7945" width="6.21875" style="65" customWidth="1"/>
    <col min="7946" max="8192" width="9" style="65"/>
    <col min="8193" max="8193" width="14.44140625" style="65" customWidth="1"/>
    <col min="8194" max="8195" width="6.21875" style="65" customWidth="1"/>
    <col min="8196" max="8196" width="14.44140625" style="65" customWidth="1"/>
    <col min="8197" max="8198" width="6.21875" style="65" customWidth="1"/>
    <col min="8199" max="8199" width="14.44140625" style="65" customWidth="1"/>
    <col min="8200" max="8201" width="6.21875" style="65" customWidth="1"/>
    <col min="8202" max="8448" width="9" style="65"/>
    <col min="8449" max="8449" width="14.44140625" style="65" customWidth="1"/>
    <col min="8450" max="8451" width="6.21875" style="65" customWidth="1"/>
    <col min="8452" max="8452" width="14.44140625" style="65" customWidth="1"/>
    <col min="8453" max="8454" width="6.21875" style="65" customWidth="1"/>
    <col min="8455" max="8455" width="14.44140625" style="65" customWidth="1"/>
    <col min="8456" max="8457" width="6.21875" style="65" customWidth="1"/>
    <col min="8458" max="8704" width="9" style="65"/>
    <col min="8705" max="8705" width="14.44140625" style="65" customWidth="1"/>
    <col min="8706" max="8707" width="6.21875" style="65" customWidth="1"/>
    <col min="8708" max="8708" width="14.44140625" style="65" customWidth="1"/>
    <col min="8709" max="8710" width="6.21875" style="65" customWidth="1"/>
    <col min="8711" max="8711" width="14.44140625" style="65" customWidth="1"/>
    <col min="8712" max="8713" width="6.21875" style="65" customWidth="1"/>
    <col min="8714" max="8960" width="9" style="65"/>
    <col min="8961" max="8961" width="14.44140625" style="65" customWidth="1"/>
    <col min="8962" max="8963" width="6.21875" style="65" customWidth="1"/>
    <col min="8964" max="8964" width="14.44140625" style="65" customWidth="1"/>
    <col min="8965" max="8966" width="6.21875" style="65" customWidth="1"/>
    <col min="8967" max="8967" width="14.44140625" style="65" customWidth="1"/>
    <col min="8968" max="8969" width="6.21875" style="65" customWidth="1"/>
    <col min="8970" max="9216" width="9" style="65"/>
    <col min="9217" max="9217" width="14.44140625" style="65" customWidth="1"/>
    <col min="9218" max="9219" width="6.21875" style="65" customWidth="1"/>
    <col min="9220" max="9220" width="14.44140625" style="65" customWidth="1"/>
    <col min="9221" max="9222" width="6.21875" style="65" customWidth="1"/>
    <col min="9223" max="9223" width="14.44140625" style="65" customWidth="1"/>
    <col min="9224" max="9225" width="6.21875" style="65" customWidth="1"/>
    <col min="9226" max="9472" width="9" style="65"/>
    <col min="9473" max="9473" width="14.44140625" style="65" customWidth="1"/>
    <col min="9474" max="9475" width="6.21875" style="65" customWidth="1"/>
    <col min="9476" max="9476" width="14.44140625" style="65" customWidth="1"/>
    <col min="9477" max="9478" width="6.21875" style="65" customWidth="1"/>
    <col min="9479" max="9479" width="14.44140625" style="65" customWidth="1"/>
    <col min="9480" max="9481" width="6.21875" style="65" customWidth="1"/>
    <col min="9482" max="9728" width="9" style="65"/>
    <col min="9729" max="9729" width="14.44140625" style="65" customWidth="1"/>
    <col min="9730" max="9731" width="6.21875" style="65" customWidth="1"/>
    <col min="9732" max="9732" width="14.44140625" style="65" customWidth="1"/>
    <col min="9733" max="9734" width="6.21875" style="65" customWidth="1"/>
    <col min="9735" max="9735" width="14.44140625" style="65" customWidth="1"/>
    <col min="9736" max="9737" width="6.21875" style="65" customWidth="1"/>
    <col min="9738" max="9984" width="9" style="65"/>
    <col min="9985" max="9985" width="14.44140625" style="65" customWidth="1"/>
    <col min="9986" max="9987" width="6.21875" style="65" customWidth="1"/>
    <col min="9988" max="9988" width="14.44140625" style="65" customWidth="1"/>
    <col min="9989" max="9990" width="6.21875" style="65" customWidth="1"/>
    <col min="9991" max="9991" width="14.44140625" style="65" customWidth="1"/>
    <col min="9992" max="9993" width="6.21875" style="65" customWidth="1"/>
    <col min="9994" max="10240" width="9" style="65"/>
    <col min="10241" max="10241" width="14.44140625" style="65" customWidth="1"/>
    <col min="10242" max="10243" width="6.21875" style="65" customWidth="1"/>
    <col min="10244" max="10244" width="14.44140625" style="65" customWidth="1"/>
    <col min="10245" max="10246" width="6.21875" style="65" customWidth="1"/>
    <col min="10247" max="10247" width="14.44140625" style="65" customWidth="1"/>
    <col min="10248" max="10249" width="6.21875" style="65" customWidth="1"/>
    <col min="10250" max="10496" width="9" style="65"/>
    <col min="10497" max="10497" width="14.44140625" style="65" customWidth="1"/>
    <col min="10498" max="10499" width="6.21875" style="65" customWidth="1"/>
    <col min="10500" max="10500" width="14.44140625" style="65" customWidth="1"/>
    <col min="10501" max="10502" width="6.21875" style="65" customWidth="1"/>
    <col min="10503" max="10503" width="14.44140625" style="65" customWidth="1"/>
    <col min="10504" max="10505" width="6.21875" style="65" customWidth="1"/>
    <col min="10506" max="10752" width="9" style="65"/>
    <col min="10753" max="10753" width="14.44140625" style="65" customWidth="1"/>
    <col min="10754" max="10755" width="6.21875" style="65" customWidth="1"/>
    <col min="10756" max="10756" width="14.44140625" style="65" customWidth="1"/>
    <col min="10757" max="10758" width="6.21875" style="65" customWidth="1"/>
    <col min="10759" max="10759" width="14.44140625" style="65" customWidth="1"/>
    <col min="10760" max="10761" width="6.21875" style="65" customWidth="1"/>
    <col min="10762" max="11008" width="9" style="65"/>
    <col min="11009" max="11009" width="14.44140625" style="65" customWidth="1"/>
    <col min="11010" max="11011" width="6.21875" style="65" customWidth="1"/>
    <col min="11012" max="11012" width="14.44140625" style="65" customWidth="1"/>
    <col min="11013" max="11014" width="6.21875" style="65" customWidth="1"/>
    <col min="11015" max="11015" width="14.44140625" style="65" customWidth="1"/>
    <col min="11016" max="11017" width="6.21875" style="65" customWidth="1"/>
    <col min="11018" max="11264" width="9" style="65"/>
    <col min="11265" max="11265" width="14.44140625" style="65" customWidth="1"/>
    <col min="11266" max="11267" width="6.21875" style="65" customWidth="1"/>
    <col min="11268" max="11268" width="14.44140625" style="65" customWidth="1"/>
    <col min="11269" max="11270" width="6.21875" style="65" customWidth="1"/>
    <col min="11271" max="11271" width="14.44140625" style="65" customWidth="1"/>
    <col min="11272" max="11273" width="6.21875" style="65" customWidth="1"/>
    <col min="11274" max="11520" width="9" style="65"/>
    <col min="11521" max="11521" width="14.44140625" style="65" customWidth="1"/>
    <col min="11522" max="11523" width="6.21875" style="65" customWidth="1"/>
    <col min="11524" max="11524" width="14.44140625" style="65" customWidth="1"/>
    <col min="11525" max="11526" width="6.21875" style="65" customWidth="1"/>
    <col min="11527" max="11527" width="14.44140625" style="65" customWidth="1"/>
    <col min="11528" max="11529" width="6.21875" style="65" customWidth="1"/>
    <col min="11530" max="11776" width="9" style="65"/>
    <col min="11777" max="11777" width="14.44140625" style="65" customWidth="1"/>
    <col min="11778" max="11779" width="6.21875" style="65" customWidth="1"/>
    <col min="11780" max="11780" width="14.44140625" style="65" customWidth="1"/>
    <col min="11781" max="11782" width="6.21875" style="65" customWidth="1"/>
    <col min="11783" max="11783" width="14.44140625" style="65" customWidth="1"/>
    <col min="11784" max="11785" width="6.21875" style="65" customWidth="1"/>
    <col min="11786" max="12032" width="9" style="65"/>
    <col min="12033" max="12033" width="14.44140625" style="65" customWidth="1"/>
    <col min="12034" max="12035" width="6.21875" style="65" customWidth="1"/>
    <col min="12036" max="12036" width="14.44140625" style="65" customWidth="1"/>
    <col min="12037" max="12038" width="6.21875" style="65" customWidth="1"/>
    <col min="12039" max="12039" width="14.44140625" style="65" customWidth="1"/>
    <col min="12040" max="12041" width="6.21875" style="65" customWidth="1"/>
    <col min="12042" max="12288" width="9" style="65"/>
    <col min="12289" max="12289" width="14.44140625" style="65" customWidth="1"/>
    <col min="12290" max="12291" width="6.21875" style="65" customWidth="1"/>
    <col min="12292" max="12292" width="14.44140625" style="65" customWidth="1"/>
    <col min="12293" max="12294" width="6.21875" style="65" customWidth="1"/>
    <col min="12295" max="12295" width="14.44140625" style="65" customWidth="1"/>
    <col min="12296" max="12297" width="6.21875" style="65" customWidth="1"/>
    <col min="12298" max="12544" width="9" style="65"/>
    <col min="12545" max="12545" width="14.44140625" style="65" customWidth="1"/>
    <col min="12546" max="12547" width="6.21875" style="65" customWidth="1"/>
    <col min="12548" max="12548" width="14.44140625" style="65" customWidth="1"/>
    <col min="12549" max="12550" width="6.21875" style="65" customWidth="1"/>
    <col min="12551" max="12551" width="14.44140625" style="65" customWidth="1"/>
    <col min="12552" max="12553" width="6.21875" style="65" customWidth="1"/>
    <col min="12554" max="12800" width="9" style="65"/>
    <col min="12801" max="12801" width="14.44140625" style="65" customWidth="1"/>
    <col min="12802" max="12803" width="6.21875" style="65" customWidth="1"/>
    <col min="12804" max="12804" width="14.44140625" style="65" customWidth="1"/>
    <col min="12805" max="12806" width="6.21875" style="65" customWidth="1"/>
    <col min="12807" max="12807" width="14.44140625" style="65" customWidth="1"/>
    <col min="12808" max="12809" width="6.21875" style="65" customWidth="1"/>
    <col min="12810" max="13056" width="9" style="65"/>
    <col min="13057" max="13057" width="14.44140625" style="65" customWidth="1"/>
    <col min="13058" max="13059" width="6.21875" style="65" customWidth="1"/>
    <col min="13060" max="13060" width="14.44140625" style="65" customWidth="1"/>
    <col min="13061" max="13062" width="6.21875" style="65" customWidth="1"/>
    <col min="13063" max="13063" width="14.44140625" style="65" customWidth="1"/>
    <col min="13064" max="13065" width="6.21875" style="65" customWidth="1"/>
    <col min="13066" max="13312" width="9" style="65"/>
    <col min="13313" max="13313" width="14.44140625" style="65" customWidth="1"/>
    <col min="13314" max="13315" width="6.21875" style="65" customWidth="1"/>
    <col min="13316" max="13316" width="14.44140625" style="65" customWidth="1"/>
    <col min="13317" max="13318" width="6.21875" style="65" customWidth="1"/>
    <col min="13319" max="13319" width="14.44140625" style="65" customWidth="1"/>
    <col min="13320" max="13321" width="6.21875" style="65" customWidth="1"/>
    <col min="13322" max="13568" width="9" style="65"/>
    <col min="13569" max="13569" width="14.44140625" style="65" customWidth="1"/>
    <col min="13570" max="13571" width="6.21875" style="65" customWidth="1"/>
    <col min="13572" max="13572" width="14.44140625" style="65" customWidth="1"/>
    <col min="13573" max="13574" width="6.21875" style="65" customWidth="1"/>
    <col min="13575" max="13575" width="14.44140625" style="65" customWidth="1"/>
    <col min="13576" max="13577" width="6.21875" style="65" customWidth="1"/>
    <col min="13578" max="13824" width="9" style="65"/>
    <col min="13825" max="13825" width="14.44140625" style="65" customWidth="1"/>
    <col min="13826" max="13827" width="6.21875" style="65" customWidth="1"/>
    <col min="13828" max="13828" width="14.44140625" style="65" customWidth="1"/>
    <col min="13829" max="13830" width="6.21875" style="65" customWidth="1"/>
    <col min="13831" max="13831" width="14.44140625" style="65" customWidth="1"/>
    <col min="13832" max="13833" width="6.21875" style="65" customWidth="1"/>
    <col min="13834" max="14080" width="9" style="65"/>
    <col min="14081" max="14081" width="14.44140625" style="65" customWidth="1"/>
    <col min="14082" max="14083" width="6.21875" style="65" customWidth="1"/>
    <col min="14084" max="14084" width="14.44140625" style="65" customWidth="1"/>
    <col min="14085" max="14086" width="6.21875" style="65" customWidth="1"/>
    <col min="14087" max="14087" width="14.44140625" style="65" customWidth="1"/>
    <col min="14088" max="14089" width="6.21875" style="65" customWidth="1"/>
    <col min="14090" max="14336" width="9" style="65"/>
    <col min="14337" max="14337" width="14.44140625" style="65" customWidth="1"/>
    <col min="14338" max="14339" width="6.21875" style="65" customWidth="1"/>
    <col min="14340" max="14340" width="14.44140625" style="65" customWidth="1"/>
    <col min="14341" max="14342" width="6.21875" style="65" customWidth="1"/>
    <col min="14343" max="14343" width="14.44140625" style="65" customWidth="1"/>
    <col min="14344" max="14345" width="6.21875" style="65" customWidth="1"/>
    <col min="14346" max="14592" width="9" style="65"/>
    <col min="14593" max="14593" width="14.44140625" style="65" customWidth="1"/>
    <col min="14594" max="14595" width="6.21875" style="65" customWidth="1"/>
    <col min="14596" max="14596" width="14.44140625" style="65" customWidth="1"/>
    <col min="14597" max="14598" width="6.21875" style="65" customWidth="1"/>
    <col min="14599" max="14599" width="14.44140625" style="65" customWidth="1"/>
    <col min="14600" max="14601" width="6.21875" style="65" customWidth="1"/>
    <col min="14602" max="14848" width="9" style="65"/>
    <col min="14849" max="14849" width="14.44140625" style="65" customWidth="1"/>
    <col min="14850" max="14851" width="6.21875" style="65" customWidth="1"/>
    <col min="14852" max="14852" width="14.44140625" style="65" customWidth="1"/>
    <col min="14853" max="14854" width="6.21875" style="65" customWidth="1"/>
    <col min="14855" max="14855" width="14.44140625" style="65" customWidth="1"/>
    <col min="14856" max="14857" width="6.21875" style="65" customWidth="1"/>
    <col min="14858" max="15104" width="9" style="65"/>
    <col min="15105" max="15105" width="14.44140625" style="65" customWidth="1"/>
    <col min="15106" max="15107" width="6.21875" style="65" customWidth="1"/>
    <col min="15108" max="15108" width="14.44140625" style="65" customWidth="1"/>
    <col min="15109" max="15110" width="6.21875" style="65" customWidth="1"/>
    <col min="15111" max="15111" width="14.44140625" style="65" customWidth="1"/>
    <col min="15112" max="15113" width="6.21875" style="65" customWidth="1"/>
    <col min="15114" max="15360" width="9" style="65"/>
    <col min="15361" max="15361" width="14.44140625" style="65" customWidth="1"/>
    <col min="15362" max="15363" width="6.21875" style="65" customWidth="1"/>
    <col min="15364" max="15364" width="14.44140625" style="65" customWidth="1"/>
    <col min="15365" max="15366" width="6.21875" style="65" customWidth="1"/>
    <col min="15367" max="15367" width="14.44140625" style="65" customWidth="1"/>
    <col min="15368" max="15369" width="6.21875" style="65" customWidth="1"/>
    <col min="15370" max="15616" width="9" style="65"/>
    <col min="15617" max="15617" width="14.44140625" style="65" customWidth="1"/>
    <col min="15618" max="15619" width="6.21875" style="65" customWidth="1"/>
    <col min="15620" max="15620" width="14.44140625" style="65" customWidth="1"/>
    <col min="15621" max="15622" width="6.21875" style="65" customWidth="1"/>
    <col min="15623" max="15623" width="14.44140625" style="65" customWidth="1"/>
    <col min="15624" max="15625" width="6.21875" style="65" customWidth="1"/>
    <col min="15626" max="15872" width="9" style="65"/>
    <col min="15873" max="15873" width="14.44140625" style="65" customWidth="1"/>
    <col min="15874" max="15875" width="6.21875" style="65" customWidth="1"/>
    <col min="15876" max="15876" width="14.44140625" style="65" customWidth="1"/>
    <col min="15877" max="15878" width="6.21875" style="65" customWidth="1"/>
    <col min="15879" max="15879" width="14.44140625" style="65" customWidth="1"/>
    <col min="15880" max="15881" width="6.21875" style="65" customWidth="1"/>
    <col min="15882" max="16128" width="9" style="65"/>
    <col min="16129" max="16129" width="14.44140625" style="65" customWidth="1"/>
    <col min="16130" max="16131" width="6.21875" style="65" customWidth="1"/>
    <col min="16132" max="16132" width="14.44140625" style="65" customWidth="1"/>
    <col min="16133" max="16134" width="6.21875" style="65" customWidth="1"/>
    <col min="16135" max="16135" width="14.44140625" style="65" customWidth="1"/>
    <col min="16136" max="16137" width="6.21875" style="65" customWidth="1"/>
    <col min="16138" max="16384" width="9" style="65"/>
  </cols>
  <sheetData>
    <row r="1" spans="1:9" ht="39" customHeight="1">
      <c r="A1" s="371" t="s">
        <v>244</v>
      </c>
      <c r="B1" s="371"/>
      <c r="C1" s="371"/>
      <c r="D1" s="371"/>
      <c r="E1" s="371"/>
      <c r="F1" s="371"/>
      <c r="G1" s="371"/>
      <c r="H1" s="371"/>
      <c r="I1" s="371"/>
    </row>
    <row r="2" spans="1:9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  <c r="G2" s="66" t="s">
        <v>148</v>
      </c>
      <c r="H2" s="66" t="s">
        <v>149</v>
      </c>
      <c r="I2" s="66" t="s">
        <v>150</v>
      </c>
    </row>
    <row r="3" spans="1:9" ht="19.5" customHeight="1">
      <c r="A3" s="368" t="s">
        <v>245</v>
      </c>
      <c r="B3" s="375"/>
      <c r="C3" s="376"/>
      <c r="D3" s="372" t="s">
        <v>246</v>
      </c>
      <c r="E3" s="373"/>
      <c r="F3" s="374"/>
      <c r="G3" s="372" t="s">
        <v>247</v>
      </c>
      <c r="H3" s="373"/>
      <c r="I3" s="374"/>
    </row>
    <row r="4" spans="1:9" ht="19.5" customHeight="1">
      <c r="A4" s="68" t="s">
        <v>216</v>
      </c>
      <c r="B4" s="68">
        <v>25</v>
      </c>
      <c r="C4" s="68">
        <v>12</v>
      </c>
      <c r="D4" s="73" t="s">
        <v>216</v>
      </c>
      <c r="E4" s="68">
        <v>25</v>
      </c>
      <c r="F4" s="68">
        <v>12</v>
      </c>
      <c r="G4" s="68" t="s">
        <v>221</v>
      </c>
      <c r="H4" s="68">
        <v>25</v>
      </c>
      <c r="I4" s="68">
        <v>12</v>
      </c>
    </row>
    <row r="5" spans="1:9" ht="19.5" customHeight="1">
      <c r="A5" s="68" t="s">
        <v>214</v>
      </c>
      <c r="B5" s="68">
        <v>25</v>
      </c>
      <c r="C5" s="68">
        <v>12</v>
      </c>
      <c r="D5" s="73" t="s">
        <v>170</v>
      </c>
      <c r="E5" s="68">
        <v>36</v>
      </c>
      <c r="F5" s="68">
        <v>18</v>
      </c>
      <c r="G5" s="68" t="s">
        <v>218</v>
      </c>
      <c r="H5" s="68">
        <v>25</v>
      </c>
      <c r="I5" s="68">
        <v>12</v>
      </c>
    </row>
    <row r="6" spans="1:9" ht="19.5" customHeight="1">
      <c r="A6" s="68" t="s">
        <v>170</v>
      </c>
      <c r="B6" s="68">
        <v>32</v>
      </c>
      <c r="C6" s="68">
        <v>16</v>
      </c>
      <c r="D6" s="73" t="s">
        <v>172</v>
      </c>
      <c r="E6" s="68">
        <v>42</v>
      </c>
      <c r="F6" s="68">
        <v>21</v>
      </c>
      <c r="G6" s="68" t="s">
        <v>216</v>
      </c>
      <c r="H6" s="68">
        <v>25</v>
      </c>
      <c r="I6" s="68">
        <v>12</v>
      </c>
    </row>
    <row r="7" spans="1:9" ht="19.5" customHeight="1">
      <c r="A7" s="68" t="s">
        <v>248</v>
      </c>
      <c r="B7" s="68">
        <v>64</v>
      </c>
      <c r="C7" s="68">
        <v>32</v>
      </c>
      <c r="D7" s="73" t="s">
        <v>175</v>
      </c>
      <c r="E7" s="68">
        <v>50</v>
      </c>
      <c r="F7" s="68">
        <v>25</v>
      </c>
      <c r="G7" s="68" t="s">
        <v>170</v>
      </c>
      <c r="H7" s="68">
        <v>36</v>
      </c>
      <c r="I7" s="68">
        <v>18</v>
      </c>
    </row>
    <row r="8" spans="1:9" ht="19.5" customHeight="1">
      <c r="A8" s="68" t="s">
        <v>249</v>
      </c>
      <c r="B8" s="68">
        <v>67</v>
      </c>
      <c r="C8" s="68">
        <v>33</v>
      </c>
      <c r="D8" s="73" t="s">
        <v>178</v>
      </c>
      <c r="E8" s="68">
        <v>57</v>
      </c>
      <c r="F8" s="68">
        <v>28</v>
      </c>
      <c r="G8" s="68" t="s">
        <v>167</v>
      </c>
      <c r="H8" s="68">
        <v>56</v>
      </c>
      <c r="I8" s="68">
        <v>28</v>
      </c>
    </row>
    <row r="9" spans="1:9" ht="19.5" customHeight="1">
      <c r="A9" s="68" t="s">
        <v>250</v>
      </c>
      <c r="B9" s="68">
        <v>105</v>
      </c>
      <c r="C9" s="68">
        <v>53</v>
      </c>
      <c r="D9" s="73" t="s">
        <v>251</v>
      </c>
      <c r="E9" s="68">
        <v>64</v>
      </c>
      <c r="F9" s="68">
        <v>32</v>
      </c>
      <c r="G9" s="68" t="s">
        <v>164</v>
      </c>
      <c r="H9" s="68">
        <v>30</v>
      </c>
      <c r="I9" s="68">
        <v>15</v>
      </c>
    </row>
    <row r="10" spans="1:9" ht="19.5" customHeight="1">
      <c r="A10" s="68"/>
      <c r="B10" s="68"/>
      <c r="C10" s="68"/>
      <c r="D10" s="73" t="s">
        <v>183</v>
      </c>
      <c r="E10" s="68">
        <v>72</v>
      </c>
      <c r="F10" s="68">
        <v>36</v>
      </c>
      <c r="G10" s="68" t="s">
        <v>161</v>
      </c>
      <c r="H10" s="73">
        <v>63</v>
      </c>
      <c r="I10" s="68">
        <v>32</v>
      </c>
    </row>
    <row r="11" spans="1:9" ht="19.5" customHeight="1">
      <c r="A11" s="68"/>
      <c r="B11" s="68"/>
      <c r="C11" s="68"/>
      <c r="D11" s="73" t="s">
        <v>186</v>
      </c>
      <c r="E11" s="68">
        <v>78</v>
      </c>
      <c r="F11" s="68">
        <v>39</v>
      </c>
      <c r="G11" s="73" t="s">
        <v>252</v>
      </c>
      <c r="H11" s="73">
        <v>79</v>
      </c>
      <c r="I11" s="73">
        <v>40</v>
      </c>
    </row>
    <row r="12" spans="1:9" ht="19.5" customHeight="1">
      <c r="A12" s="68"/>
      <c r="B12" s="68"/>
      <c r="C12" s="68"/>
      <c r="D12" s="67" t="s">
        <v>189</v>
      </c>
      <c r="E12" s="68">
        <v>87</v>
      </c>
      <c r="F12" s="68">
        <v>44</v>
      </c>
      <c r="G12" s="73" t="s">
        <v>155</v>
      </c>
      <c r="H12" s="73">
        <v>91</v>
      </c>
      <c r="I12" s="73">
        <v>45</v>
      </c>
    </row>
    <row r="13" spans="1:9" ht="19.5" customHeight="1">
      <c r="A13" s="68"/>
      <c r="B13" s="68"/>
      <c r="C13" s="68"/>
      <c r="D13" s="67" t="s">
        <v>192</v>
      </c>
      <c r="E13" s="68">
        <v>92</v>
      </c>
      <c r="F13" s="68">
        <v>46</v>
      </c>
      <c r="G13" s="73" t="s">
        <v>240</v>
      </c>
      <c r="H13" s="73">
        <v>109</v>
      </c>
      <c r="I13" s="73">
        <v>54</v>
      </c>
    </row>
    <row r="14" spans="1:9" ht="19.5" customHeight="1">
      <c r="A14" s="368" t="s">
        <v>253</v>
      </c>
      <c r="B14" s="375"/>
      <c r="C14" s="376"/>
      <c r="D14" s="67" t="s">
        <v>194</v>
      </c>
      <c r="E14" s="68">
        <v>98</v>
      </c>
      <c r="F14" s="68">
        <v>49</v>
      </c>
      <c r="G14" s="73"/>
      <c r="H14" s="73"/>
      <c r="I14" s="73"/>
    </row>
    <row r="15" spans="1:9" ht="19.5" customHeight="1">
      <c r="A15" s="73" t="s">
        <v>254</v>
      </c>
      <c r="B15" s="68">
        <v>25</v>
      </c>
      <c r="C15" s="68">
        <v>12</v>
      </c>
      <c r="D15" s="67" t="s">
        <v>197</v>
      </c>
      <c r="E15" s="68">
        <v>104</v>
      </c>
      <c r="F15" s="68">
        <v>52</v>
      </c>
      <c r="G15" s="73"/>
      <c r="H15" s="73"/>
      <c r="I15" s="73"/>
    </row>
    <row r="16" spans="1:9" ht="19.5" customHeight="1">
      <c r="A16" s="73" t="s">
        <v>214</v>
      </c>
      <c r="B16" s="68">
        <v>27</v>
      </c>
      <c r="C16" s="68">
        <v>13</v>
      </c>
      <c r="D16" s="67" t="s">
        <v>199</v>
      </c>
      <c r="E16" s="68">
        <v>109</v>
      </c>
      <c r="F16" s="68">
        <v>55</v>
      </c>
      <c r="G16" s="372" t="s">
        <v>255</v>
      </c>
      <c r="H16" s="373"/>
      <c r="I16" s="374"/>
    </row>
    <row r="17" spans="1:9" ht="19.5" customHeight="1">
      <c r="A17" s="73" t="s">
        <v>170</v>
      </c>
      <c r="B17" s="68">
        <v>36</v>
      </c>
      <c r="C17" s="68">
        <v>18</v>
      </c>
      <c r="D17" s="67" t="s">
        <v>256</v>
      </c>
      <c r="E17" s="68">
        <v>118</v>
      </c>
      <c r="F17" s="68">
        <v>59</v>
      </c>
      <c r="G17" s="73" t="s">
        <v>257</v>
      </c>
      <c r="H17" s="68">
        <v>25</v>
      </c>
      <c r="I17" s="68">
        <v>12</v>
      </c>
    </row>
    <row r="18" spans="1:9" ht="19.5" customHeight="1">
      <c r="A18" s="73" t="s">
        <v>167</v>
      </c>
      <c r="B18" s="68">
        <v>56</v>
      </c>
      <c r="C18" s="68">
        <v>28</v>
      </c>
      <c r="D18" s="67" t="s">
        <v>203</v>
      </c>
      <c r="E18" s="68">
        <v>123</v>
      </c>
      <c r="F18" s="68">
        <v>62</v>
      </c>
      <c r="G18" s="73" t="s">
        <v>258</v>
      </c>
      <c r="H18" s="68">
        <v>25</v>
      </c>
      <c r="I18" s="68">
        <v>12</v>
      </c>
    </row>
    <row r="19" spans="1:9" ht="19.5" customHeight="1">
      <c r="A19" s="73" t="s">
        <v>164</v>
      </c>
      <c r="B19" s="68">
        <v>54</v>
      </c>
      <c r="C19" s="68">
        <v>27</v>
      </c>
      <c r="D19" s="67" t="s">
        <v>205</v>
      </c>
      <c r="E19" s="68">
        <v>132</v>
      </c>
      <c r="F19" s="68">
        <v>66</v>
      </c>
      <c r="G19" s="66" t="s">
        <v>259</v>
      </c>
      <c r="H19" s="75">
        <v>25</v>
      </c>
      <c r="I19" s="75">
        <v>12</v>
      </c>
    </row>
    <row r="20" spans="1:9" ht="19.5" customHeight="1">
      <c r="A20" s="73" t="s">
        <v>260</v>
      </c>
      <c r="B20" s="68">
        <v>25</v>
      </c>
      <c r="C20" s="68">
        <v>12</v>
      </c>
      <c r="D20" s="67" t="s">
        <v>206</v>
      </c>
      <c r="E20" s="68">
        <v>147</v>
      </c>
      <c r="F20" s="68">
        <v>74</v>
      </c>
      <c r="G20" s="73" t="s">
        <v>261</v>
      </c>
      <c r="H20" s="68">
        <v>30</v>
      </c>
      <c r="I20" s="68">
        <v>15</v>
      </c>
    </row>
    <row r="21" spans="1:9" ht="18" customHeight="1">
      <c r="A21" s="73" t="s">
        <v>262</v>
      </c>
      <c r="B21" s="68">
        <v>25</v>
      </c>
      <c r="C21" s="68">
        <v>12</v>
      </c>
      <c r="D21" s="67" t="s">
        <v>208</v>
      </c>
      <c r="E21" s="68">
        <v>155</v>
      </c>
      <c r="F21" s="68">
        <v>77</v>
      </c>
      <c r="G21" s="73" t="s">
        <v>263</v>
      </c>
      <c r="H21" s="68">
        <v>37</v>
      </c>
      <c r="I21" s="68">
        <v>19</v>
      </c>
    </row>
    <row r="22" spans="1:9" ht="18" customHeight="1">
      <c r="A22" s="73" t="s">
        <v>264</v>
      </c>
      <c r="B22" s="73">
        <v>31</v>
      </c>
      <c r="C22" s="73">
        <v>15</v>
      </c>
      <c r="D22" s="372" t="s">
        <v>265</v>
      </c>
      <c r="E22" s="373"/>
      <c r="F22" s="374"/>
      <c r="G22" s="73" t="s">
        <v>266</v>
      </c>
      <c r="H22" s="68">
        <v>52</v>
      </c>
      <c r="I22" s="68">
        <v>26</v>
      </c>
    </row>
    <row r="23" spans="1:9" ht="18" customHeight="1">
      <c r="A23" s="73" t="s">
        <v>267</v>
      </c>
      <c r="B23" s="73">
        <v>35</v>
      </c>
      <c r="C23" s="73">
        <v>18</v>
      </c>
      <c r="D23" s="73" t="s">
        <v>268</v>
      </c>
      <c r="E23" s="68">
        <v>25</v>
      </c>
      <c r="F23" s="68">
        <v>12</v>
      </c>
      <c r="G23" s="73" t="s">
        <v>269</v>
      </c>
      <c r="H23" s="68">
        <v>61</v>
      </c>
      <c r="I23" s="68">
        <v>30</v>
      </c>
    </row>
    <row r="24" spans="1:9" ht="18" customHeight="1">
      <c r="A24" s="73" t="s">
        <v>270</v>
      </c>
      <c r="B24" s="73">
        <v>43</v>
      </c>
      <c r="C24" s="73">
        <v>22</v>
      </c>
      <c r="D24" s="73" t="s">
        <v>271</v>
      </c>
      <c r="E24" s="68">
        <v>25</v>
      </c>
      <c r="F24" s="68">
        <v>12</v>
      </c>
      <c r="G24" s="70" t="s">
        <v>272</v>
      </c>
      <c r="H24" s="70">
        <v>69</v>
      </c>
      <c r="I24" s="70">
        <v>35</v>
      </c>
    </row>
    <row r="25" spans="1:9" ht="18" customHeight="1">
      <c r="A25" s="73" t="s">
        <v>273</v>
      </c>
      <c r="B25" s="73">
        <v>51</v>
      </c>
      <c r="C25" s="73">
        <v>25</v>
      </c>
      <c r="D25" s="73" t="s">
        <v>274</v>
      </c>
      <c r="E25" s="68">
        <v>28</v>
      </c>
      <c r="F25" s="68">
        <v>14</v>
      </c>
      <c r="G25" s="67"/>
      <c r="H25" s="67"/>
      <c r="I25" s="67"/>
    </row>
    <row r="26" spans="1:9" ht="18" customHeight="1">
      <c r="A26" s="73" t="s">
        <v>222</v>
      </c>
      <c r="B26" s="73">
        <v>63</v>
      </c>
      <c r="C26" s="73">
        <v>31</v>
      </c>
      <c r="D26" s="73" t="s">
        <v>275</v>
      </c>
      <c r="E26" s="68">
        <v>38</v>
      </c>
      <c r="F26" s="68">
        <v>19</v>
      </c>
      <c r="G26" s="368" t="s">
        <v>276</v>
      </c>
      <c r="H26" s="375"/>
      <c r="I26" s="376"/>
    </row>
    <row r="27" spans="1:9" ht="18" customHeight="1">
      <c r="A27" s="73" t="s">
        <v>193</v>
      </c>
      <c r="B27" s="73">
        <v>76</v>
      </c>
      <c r="C27" s="73">
        <v>38</v>
      </c>
      <c r="D27" s="73" t="s">
        <v>277</v>
      </c>
      <c r="E27" s="68">
        <v>42</v>
      </c>
      <c r="F27" s="68">
        <v>21</v>
      </c>
      <c r="G27" s="73" t="s">
        <v>278</v>
      </c>
      <c r="H27" s="68">
        <v>25</v>
      </c>
      <c r="I27" s="68">
        <v>12</v>
      </c>
    </row>
    <row r="28" spans="1:9" ht="18" customHeight="1">
      <c r="A28" s="73"/>
      <c r="B28" s="68"/>
      <c r="C28" s="68"/>
      <c r="D28" s="73" t="s">
        <v>279</v>
      </c>
      <c r="E28" s="68">
        <v>49</v>
      </c>
      <c r="F28" s="68">
        <v>24</v>
      </c>
      <c r="G28" s="73" t="s">
        <v>280</v>
      </c>
      <c r="H28" s="68">
        <v>25</v>
      </c>
      <c r="I28" s="68">
        <v>12</v>
      </c>
    </row>
    <row r="29" spans="1:9" ht="18" customHeight="1">
      <c r="A29" s="73"/>
      <c r="B29" s="68"/>
      <c r="C29" s="68"/>
      <c r="D29" s="73" t="s">
        <v>281</v>
      </c>
      <c r="E29" s="68">
        <v>58</v>
      </c>
      <c r="F29" s="68">
        <v>29</v>
      </c>
      <c r="G29" s="73" t="s">
        <v>282</v>
      </c>
      <c r="H29" s="73">
        <v>25</v>
      </c>
      <c r="I29" s="73">
        <v>12</v>
      </c>
    </row>
    <row r="30" spans="1:9" ht="18" customHeight="1">
      <c r="A30" s="73"/>
      <c r="B30" s="73"/>
      <c r="C30" s="73"/>
      <c r="D30" s="73" t="s">
        <v>283</v>
      </c>
      <c r="E30" s="68">
        <v>63</v>
      </c>
      <c r="F30" s="68">
        <v>31</v>
      </c>
      <c r="G30" s="73" t="s">
        <v>284</v>
      </c>
      <c r="H30" s="73">
        <v>31</v>
      </c>
      <c r="I30" s="73">
        <v>15</v>
      </c>
    </row>
    <row r="31" spans="1:9" ht="18" customHeight="1">
      <c r="A31" s="73"/>
      <c r="B31" s="73"/>
      <c r="C31" s="73"/>
      <c r="D31" s="73" t="s">
        <v>263</v>
      </c>
      <c r="E31" s="68">
        <v>67</v>
      </c>
      <c r="F31" s="68">
        <v>33</v>
      </c>
      <c r="G31" s="368" t="s">
        <v>285</v>
      </c>
      <c r="H31" s="375"/>
      <c r="I31" s="376"/>
    </row>
    <row r="32" spans="1:9" ht="18" customHeight="1">
      <c r="A32" s="73"/>
      <c r="B32" s="73"/>
      <c r="C32" s="73"/>
      <c r="D32" s="372" t="s">
        <v>286</v>
      </c>
      <c r="E32" s="373"/>
      <c r="F32" s="374"/>
      <c r="G32" s="73" t="s">
        <v>287</v>
      </c>
      <c r="H32" s="73">
        <v>25</v>
      </c>
      <c r="I32" s="73">
        <v>12</v>
      </c>
    </row>
    <row r="33" spans="1:9" ht="18" customHeight="1">
      <c r="A33" s="73"/>
      <c r="B33" s="73"/>
      <c r="C33" s="73"/>
      <c r="D33" s="73" t="s">
        <v>288</v>
      </c>
      <c r="E33" s="68">
        <v>25</v>
      </c>
      <c r="F33" s="68">
        <v>12</v>
      </c>
      <c r="G33" s="73" t="s">
        <v>289</v>
      </c>
      <c r="H33" s="73">
        <v>25</v>
      </c>
      <c r="I33" s="73">
        <v>12</v>
      </c>
    </row>
    <row r="34" spans="1:9" ht="18" customHeight="1">
      <c r="A34" s="73"/>
      <c r="B34" s="73"/>
      <c r="C34" s="73"/>
      <c r="D34" s="73" t="s">
        <v>290</v>
      </c>
      <c r="E34" s="68">
        <v>25</v>
      </c>
      <c r="F34" s="68">
        <v>12</v>
      </c>
      <c r="G34" s="73" t="s">
        <v>291</v>
      </c>
      <c r="H34" s="73">
        <v>25</v>
      </c>
      <c r="I34" s="73">
        <v>12</v>
      </c>
    </row>
    <row r="35" spans="1:9" ht="18" customHeight="1">
      <c r="A35" s="73"/>
      <c r="B35" s="73"/>
      <c r="C35" s="73"/>
      <c r="D35" s="73" t="s">
        <v>292</v>
      </c>
      <c r="E35" s="73">
        <v>25</v>
      </c>
      <c r="F35" s="73">
        <v>12</v>
      </c>
      <c r="G35" s="73" t="s">
        <v>293</v>
      </c>
      <c r="H35" s="73">
        <v>25</v>
      </c>
      <c r="I35" s="73">
        <v>12</v>
      </c>
    </row>
    <row r="36" spans="1:9" ht="18" customHeight="1">
      <c r="A36" s="73"/>
      <c r="B36" s="73"/>
      <c r="C36" s="73"/>
      <c r="D36" s="73" t="s">
        <v>294</v>
      </c>
      <c r="E36" s="73">
        <v>31</v>
      </c>
      <c r="F36" s="73">
        <v>15</v>
      </c>
      <c r="G36" s="73" t="s">
        <v>295</v>
      </c>
      <c r="H36" s="73">
        <v>25</v>
      </c>
      <c r="I36" s="73">
        <v>12</v>
      </c>
    </row>
    <row r="37" spans="1:9" ht="18" customHeight="1">
      <c r="A37" s="73"/>
      <c r="B37" s="73"/>
      <c r="C37" s="73"/>
      <c r="D37" s="73" t="s">
        <v>296</v>
      </c>
      <c r="E37" s="73">
        <v>36</v>
      </c>
      <c r="F37" s="73">
        <v>18</v>
      </c>
      <c r="G37" s="73" t="s">
        <v>186</v>
      </c>
      <c r="H37" s="73">
        <v>25</v>
      </c>
      <c r="I37" s="73">
        <v>12</v>
      </c>
    </row>
    <row r="38" spans="1:9" ht="18" customHeight="1">
      <c r="A38" s="73"/>
      <c r="B38" s="73"/>
      <c r="C38" s="73"/>
      <c r="D38" s="73" t="s">
        <v>297</v>
      </c>
      <c r="E38" s="73">
        <v>42</v>
      </c>
      <c r="F38" s="73">
        <v>21</v>
      </c>
      <c r="G38" s="73"/>
      <c r="H38" s="73"/>
      <c r="I38" s="73"/>
    </row>
    <row r="39" spans="1:9" ht="18" customHeight="1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8" customHeight="1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8" customHeight="1">
      <c r="I41" s="76"/>
    </row>
  </sheetData>
  <mergeCells count="10">
    <mergeCell ref="D22:F22"/>
    <mergeCell ref="G26:I26"/>
    <mergeCell ref="G31:I31"/>
    <mergeCell ref="D32:F32"/>
    <mergeCell ref="A1:I1"/>
    <mergeCell ref="A3:C3"/>
    <mergeCell ref="D3:F3"/>
    <mergeCell ref="G3:I3"/>
    <mergeCell ref="A14:C14"/>
    <mergeCell ref="G16:I16"/>
  </mergeCells>
  <phoneticPr fontId="3" type="noConversion"/>
  <printOptions horizontalCentered="1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N7" sqref="N7:T7"/>
    </sheetView>
  </sheetViews>
  <sheetFormatPr defaultColWidth="9" defaultRowHeight="16.2"/>
  <cols>
    <col min="1" max="16384" width="9" style="77"/>
  </cols>
  <sheetData>
    <row r="1" spans="1:20" ht="16.5" customHeight="1">
      <c r="A1" s="380" t="s">
        <v>298</v>
      </c>
      <c r="B1" s="378" t="s">
        <v>299</v>
      </c>
      <c r="C1" s="379"/>
      <c r="D1" s="378" t="s">
        <v>300</v>
      </c>
      <c r="E1" s="379"/>
      <c r="F1" s="380" t="s">
        <v>298</v>
      </c>
      <c r="G1" s="378" t="s">
        <v>299</v>
      </c>
      <c r="H1" s="379"/>
      <c r="I1" s="378" t="s">
        <v>300</v>
      </c>
      <c r="J1" s="379"/>
      <c r="K1" s="380" t="s">
        <v>298</v>
      </c>
      <c r="L1" s="378" t="s">
        <v>299</v>
      </c>
      <c r="M1" s="379"/>
      <c r="N1" s="378" t="s">
        <v>300</v>
      </c>
      <c r="O1" s="379"/>
      <c r="P1" s="380" t="s">
        <v>298</v>
      </c>
      <c r="Q1" s="378" t="s">
        <v>299</v>
      </c>
      <c r="R1" s="379"/>
      <c r="S1" s="378" t="s">
        <v>300</v>
      </c>
      <c r="T1" s="379"/>
    </row>
    <row r="2" spans="1:20">
      <c r="A2" s="381"/>
      <c r="B2" s="78" t="s">
        <v>301</v>
      </c>
      <c r="C2" s="78" t="s">
        <v>302</v>
      </c>
      <c r="D2" s="78" t="s">
        <v>301</v>
      </c>
      <c r="E2" s="78" t="s">
        <v>302</v>
      </c>
      <c r="F2" s="381"/>
      <c r="G2" s="78" t="s">
        <v>301</v>
      </c>
      <c r="H2" s="78" t="s">
        <v>302</v>
      </c>
      <c r="I2" s="78" t="s">
        <v>301</v>
      </c>
      <c r="J2" s="78" t="s">
        <v>302</v>
      </c>
      <c r="K2" s="381"/>
      <c r="L2" s="78" t="s">
        <v>301</v>
      </c>
      <c r="M2" s="78" t="s">
        <v>302</v>
      </c>
      <c r="N2" s="78" t="s">
        <v>301</v>
      </c>
      <c r="O2" s="78" t="s">
        <v>302</v>
      </c>
      <c r="P2" s="381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82" t="s">
        <v>303</v>
      </c>
      <c r="B3" s="383"/>
      <c r="C3" s="383"/>
      <c r="D3" s="383"/>
      <c r="E3" s="384"/>
      <c r="F3" s="382" t="s">
        <v>304</v>
      </c>
      <c r="G3" s="383"/>
      <c r="H3" s="383"/>
      <c r="I3" s="383"/>
      <c r="J3" s="384"/>
      <c r="K3" s="382" t="s">
        <v>305</v>
      </c>
      <c r="L3" s="383"/>
      <c r="M3" s="383"/>
      <c r="N3" s="383"/>
      <c r="O3" s="384"/>
      <c r="P3" s="382" t="s">
        <v>306</v>
      </c>
      <c r="Q3" s="383"/>
      <c r="R3" s="383"/>
      <c r="S3" s="383"/>
      <c r="T3" s="384"/>
    </row>
    <row r="4" spans="1:20">
      <c r="A4" s="79" t="s">
        <v>307</v>
      </c>
      <c r="B4" s="79">
        <v>61</v>
      </c>
      <c r="C4" s="79">
        <v>31</v>
      </c>
      <c r="D4" s="79">
        <v>54</v>
      </c>
      <c r="E4" s="79">
        <v>27</v>
      </c>
      <c r="F4" s="79" t="s">
        <v>308</v>
      </c>
      <c r="G4" s="79">
        <v>125</v>
      </c>
      <c r="H4" s="79">
        <v>62</v>
      </c>
      <c r="I4" s="79">
        <v>110</v>
      </c>
      <c r="J4" s="79">
        <v>55</v>
      </c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>
      <c r="A5" s="80"/>
      <c r="T5" s="81"/>
    </row>
    <row r="6" spans="1:20" ht="32.4">
      <c r="A6" s="79" t="s">
        <v>309</v>
      </c>
      <c r="B6" s="79">
        <v>51</v>
      </c>
      <c r="C6" s="79">
        <v>25</v>
      </c>
      <c r="D6" s="79">
        <v>45</v>
      </c>
      <c r="E6" s="79">
        <v>22</v>
      </c>
      <c r="F6" s="79" t="s">
        <v>310</v>
      </c>
      <c r="G6" s="79">
        <v>133</v>
      </c>
      <c r="H6" s="79">
        <v>66</v>
      </c>
      <c r="I6" s="79">
        <v>117</v>
      </c>
      <c r="J6" s="79">
        <v>58</v>
      </c>
      <c r="K6" s="79" t="s">
        <v>311</v>
      </c>
      <c r="L6" s="79">
        <v>25</v>
      </c>
      <c r="M6" s="79">
        <v>12</v>
      </c>
      <c r="N6" s="79">
        <v>22</v>
      </c>
      <c r="O6" s="79">
        <v>11</v>
      </c>
      <c r="P6" s="79" t="s">
        <v>312</v>
      </c>
      <c r="Q6" s="79">
        <v>55</v>
      </c>
      <c r="R6" s="79">
        <v>28</v>
      </c>
      <c r="S6" s="79">
        <v>48</v>
      </c>
      <c r="T6" s="79">
        <v>24</v>
      </c>
    </row>
    <row r="7" spans="1:20">
      <c r="A7" s="79" t="s">
        <v>313</v>
      </c>
      <c r="B7" s="79">
        <v>46</v>
      </c>
      <c r="C7" s="79">
        <v>23</v>
      </c>
      <c r="D7" s="79">
        <v>40</v>
      </c>
      <c r="E7" s="79">
        <v>20</v>
      </c>
      <c r="F7" s="79" t="s">
        <v>314</v>
      </c>
      <c r="G7" s="79">
        <v>141</v>
      </c>
      <c r="H7" s="79">
        <v>71</v>
      </c>
      <c r="I7" s="79">
        <v>124</v>
      </c>
      <c r="J7" s="79">
        <v>62</v>
      </c>
      <c r="K7" s="79" t="s">
        <v>315</v>
      </c>
      <c r="L7" s="79">
        <v>25</v>
      </c>
      <c r="M7" s="79">
        <v>12</v>
      </c>
      <c r="N7" s="79">
        <v>22</v>
      </c>
      <c r="O7" s="79">
        <v>11</v>
      </c>
      <c r="P7" s="79" t="s">
        <v>316</v>
      </c>
      <c r="Q7" s="79">
        <v>59</v>
      </c>
      <c r="R7" s="79">
        <v>30</v>
      </c>
      <c r="S7" s="79">
        <v>52</v>
      </c>
      <c r="T7" s="79">
        <v>26</v>
      </c>
    </row>
    <row r="8" spans="1:20" ht="16.5" customHeight="1">
      <c r="A8" s="79" t="s">
        <v>317</v>
      </c>
      <c r="B8" s="79">
        <v>41</v>
      </c>
      <c r="C8" s="79">
        <v>21</v>
      </c>
      <c r="D8" s="79">
        <v>36</v>
      </c>
      <c r="E8" s="79">
        <v>18</v>
      </c>
      <c r="F8" s="79" t="s">
        <v>318</v>
      </c>
      <c r="G8" s="79">
        <v>149</v>
      </c>
      <c r="H8" s="79">
        <v>74</v>
      </c>
      <c r="I8" s="79">
        <v>131</v>
      </c>
      <c r="J8" s="79">
        <v>65</v>
      </c>
      <c r="K8" s="79" t="s">
        <v>119</v>
      </c>
      <c r="L8" s="79">
        <v>25</v>
      </c>
      <c r="M8" s="79">
        <v>12</v>
      </c>
      <c r="N8" s="79">
        <v>22</v>
      </c>
      <c r="O8" s="79">
        <v>11</v>
      </c>
      <c r="P8" s="79" t="s">
        <v>319</v>
      </c>
      <c r="Q8" s="79">
        <v>63</v>
      </c>
      <c r="R8" s="79">
        <v>31</v>
      </c>
      <c r="S8" s="79">
        <v>55</v>
      </c>
      <c r="T8" s="79">
        <v>28</v>
      </c>
    </row>
    <row r="9" spans="1:20" ht="16.5" customHeight="1">
      <c r="A9" s="79" t="s">
        <v>320</v>
      </c>
      <c r="B9" s="79">
        <v>41</v>
      </c>
      <c r="C9" s="79">
        <v>21</v>
      </c>
      <c r="D9" s="79">
        <v>36</v>
      </c>
      <c r="E9" s="79">
        <v>18</v>
      </c>
      <c r="F9" s="79" t="s">
        <v>321</v>
      </c>
      <c r="G9" s="79">
        <v>157</v>
      </c>
      <c r="H9" s="79">
        <v>78</v>
      </c>
      <c r="I9" s="79">
        <v>138</v>
      </c>
      <c r="J9" s="79">
        <v>69</v>
      </c>
      <c r="K9" s="79" t="s">
        <v>322</v>
      </c>
      <c r="L9" s="79">
        <v>28</v>
      </c>
      <c r="M9" s="79">
        <v>14</v>
      </c>
      <c r="N9" s="79">
        <v>25</v>
      </c>
      <c r="O9" s="79">
        <v>12</v>
      </c>
      <c r="P9" s="79" t="s">
        <v>323</v>
      </c>
      <c r="Q9" s="79">
        <v>71</v>
      </c>
      <c r="R9" s="79">
        <v>36</v>
      </c>
      <c r="S9" s="79">
        <v>63</v>
      </c>
      <c r="T9" s="79">
        <v>31</v>
      </c>
    </row>
    <row r="10" spans="1:20" ht="16.5" customHeight="1">
      <c r="A10" s="79" t="s">
        <v>324</v>
      </c>
      <c r="B10" s="79">
        <v>26</v>
      </c>
      <c r="C10" s="79">
        <v>13</v>
      </c>
      <c r="D10" s="79">
        <v>23</v>
      </c>
      <c r="E10" s="79">
        <v>11</v>
      </c>
      <c r="F10" s="382" t="s">
        <v>325</v>
      </c>
      <c r="G10" s="383"/>
      <c r="H10" s="383"/>
      <c r="I10" s="383"/>
      <c r="J10" s="384"/>
      <c r="K10" s="79" t="s">
        <v>326</v>
      </c>
      <c r="L10" s="79">
        <v>38</v>
      </c>
      <c r="M10" s="79">
        <v>19</v>
      </c>
      <c r="N10" s="79">
        <v>33</v>
      </c>
      <c r="O10" s="79">
        <v>17</v>
      </c>
      <c r="P10" s="79" t="s">
        <v>327</v>
      </c>
      <c r="Q10" s="79">
        <v>73</v>
      </c>
      <c r="R10" s="79">
        <v>37</v>
      </c>
      <c r="S10" s="79">
        <v>64</v>
      </c>
      <c r="T10" s="79">
        <v>32</v>
      </c>
    </row>
    <row r="11" spans="1:20">
      <c r="A11" s="79" t="s">
        <v>328</v>
      </c>
      <c r="B11" s="79">
        <v>25</v>
      </c>
      <c r="C11" s="79">
        <v>12</v>
      </c>
      <c r="D11" s="79">
        <v>22</v>
      </c>
      <c r="E11" s="79">
        <v>11</v>
      </c>
      <c r="F11" s="79" t="s">
        <v>329</v>
      </c>
      <c r="G11" s="79">
        <v>121</v>
      </c>
      <c r="H11" s="79">
        <v>61</v>
      </c>
      <c r="I11" s="79">
        <v>107</v>
      </c>
      <c r="J11" s="79">
        <v>53</v>
      </c>
      <c r="K11" s="79" t="s">
        <v>330</v>
      </c>
      <c r="L11" s="79">
        <v>42</v>
      </c>
      <c r="M11" s="79">
        <v>21</v>
      </c>
      <c r="N11" s="79">
        <v>37</v>
      </c>
      <c r="O11" s="79">
        <v>18</v>
      </c>
      <c r="P11" s="79" t="s">
        <v>331</v>
      </c>
      <c r="Q11" s="79">
        <v>81</v>
      </c>
      <c r="R11" s="79">
        <v>41</v>
      </c>
      <c r="S11" s="79">
        <v>71</v>
      </c>
      <c r="T11" s="79">
        <v>36</v>
      </c>
    </row>
    <row r="12" spans="1:20">
      <c r="A12" s="79" t="s">
        <v>332</v>
      </c>
      <c r="B12" s="79">
        <v>25</v>
      </c>
      <c r="C12" s="79">
        <v>12</v>
      </c>
      <c r="D12" s="79">
        <v>22</v>
      </c>
      <c r="E12" s="79">
        <v>11</v>
      </c>
      <c r="F12" s="79" t="s">
        <v>333</v>
      </c>
      <c r="G12" s="79">
        <v>128</v>
      </c>
      <c r="H12" s="79">
        <v>64</v>
      </c>
      <c r="I12" s="79">
        <v>112</v>
      </c>
      <c r="J12" s="79">
        <v>56</v>
      </c>
      <c r="K12" s="79" t="s">
        <v>121</v>
      </c>
      <c r="L12" s="79">
        <v>51</v>
      </c>
      <c r="M12" s="79">
        <v>26</v>
      </c>
      <c r="N12" s="79">
        <v>45</v>
      </c>
      <c r="O12" s="79">
        <v>23</v>
      </c>
      <c r="P12" s="79" t="s">
        <v>334</v>
      </c>
      <c r="Q12" s="79">
        <v>102</v>
      </c>
      <c r="R12" s="79">
        <v>51</v>
      </c>
      <c r="S12" s="79">
        <v>89</v>
      </c>
      <c r="T12" s="79">
        <v>45</v>
      </c>
    </row>
    <row r="13" spans="1:20">
      <c r="A13" s="79" t="s">
        <v>335</v>
      </c>
      <c r="B13" s="79">
        <v>25</v>
      </c>
      <c r="C13" s="79">
        <v>12</v>
      </c>
      <c r="D13" s="79">
        <v>22</v>
      </c>
      <c r="E13" s="79">
        <v>11</v>
      </c>
      <c r="F13" s="79" t="s">
        <v>336</v>
      </c>
      <c r="G13" s="79">
        <v>133</v>
      </c>
      <c r="H13" s="79">
        <v>67</v>
      </c>
      <c r="I13" s="79">
        <v>117</v>
      </c>
      <c r="J13" s="79">
        <v>59</v>
      </c>
      <c r="K13" s="79" t="s">
        <v>337</v>
      </c>
      <c r="L13" s="79">
        <v>64</v>
      </c>
      <c r="M13" s="79">
        <v>32</v>
      </c>
      <c r="N13" s="79">
        <v>56</v>
      </c>
      <c r="O13" s="79">
        <v>28</v>
      </c>
      <c r="P13" s="79" t="s">
        <v>338</v>
      </c>
      <c r="Q13" s="79">
        <v>109</v>
      </c>
      <c r="R13" s="79">
        <v>54</v>
      </c>
      <c r="S13" s="79">
        <v>95</v>
      </c>
      <c r="T13" s="79">
        <v>48</v>
      </c>
    </row>
    <row r="14" spans="1:20">
      <c r="A14" s="79" t="s">
        <v>339</v>
      </c>
      <c r="B14" s="79">
        <v>25</v>
      </c>
      <c r="C14" s="79">
        <v>12</v>
      </c>
      <c r="D14" s="79">
        <v>22</v>
      </c>
      <c r="E14" s="79">
        <v>11</v>
      </c>
      <c r="F14" s="79" t="s">
        <v>340</v>
      </c>
      <c r="G14" s="79">
        <v>139</v>
      </c>
      <c r="H14" s="79">
        <v>70</v>
      </c>
      <c r="I14" s="79">
        <v>122</v>
      </c>
      <c r="J14" s="79">
        <v>61</v>
      </c>
      <c r="K14" s="79" t="s">
        <v>341</v>
      </c>
      <c r="L14" s="79">
        <v>71</v>
      </c>
      <c r="M14" s="79">
        <v>36</v>
      </c>
      <c r="N14" s="79">
        <v>63</v>
      </c>
      <c r="O14" s="79">
        <v>31</v>
      </c>
      <c r="P14" s="79" t="s">
        <v>342</v>
      </c>
      <c r="Q14" s="79">
        <v>114</v>
      </c>
      <c r="R14" s="79">
        <v>57</v>
      </c>
      <c r="S14" s="79">
        <v>100</v>
      </c>
      <c r="T14" s="79">
        <v>50</v>
      </c>
    </row>
    <row r="15" spans="1:20">
      <c r="A15" s="79" t="s">
        <v>343</v>
      </c>
      <c r="B15" s="79">
        <v>25</v>
      </c>
      <c r="C15" s="79">
        <v>12</v>
      </c>
      <c r="D15" s="79">
        <v>22</v>
      </c>
      <c r="E15" s="79">
        <v>11</v>
      </c>
      <c r="F15" s="79" t="s">
        <v>344</v>
      </c>
      <c r="G15" s="79">
        <v>141</v>
      </c>
      <c r="H15" s="79">
        <v>70</v>
      </c>
      <c r="I15" s="79">
        <v>124</v>
      </c>
      <c r="J15" s="79">
        <v>62</v>
      </c>
      <c r="K15" s="79" t="s">
        <v>345</v>
      </c>
      <c r="L15" s="79">
        <v>79</v>
      </c>
      <c r="M15" s="79">
        <v>40</v>
      </c>
      <c r="N15" s="79">
        <v>70</v>
      </c>
      <c r="O15" s="79">
        <v>35</v>
      </c>
      <c r="P15" s="79" t="s">
        <v>346</v>
      </c>
      <c r="Q15" s="79">
        <v>117</v>
      </c>
      <c r="R15" s="79">
        <v>59</v>
      </c>
      <c r="S15" s="79">
        <v>103</v>
      </c>
      <c r="T15" s="79">
        <v>51</v>
      </c>
    </row>
    <row r="16" spans="1:20">
      <c r="A16" s="79" t="s">
        <v>347</v>
      </c>
      <c r="B16" s="79">
        <v>25</v>
      </c>
      <c r="C16" s="79">
        <v>12</v>
      </c>
      <c r="D16" s="79">
        <v>22</v>
      </c>
      <c r="E16" s="79">
        <v>11</v>
      </c>
      <c r="F16" s="79" t="s">
        <v>348</v>
      </c>
      <c r="G16" s="79">
        <v>145</v>
      </c>
      <c r="H16" s="79">
        <v>73</v>
      </c>
      <c r="I16" s="79">
        <v>127</v>
      </c>
      <c r="J16" s="79">
        <v>64</v>
      </c>
      <c r="K16" s="79" t="s">
        <v>349</v>
      </c>
      <c r="L16" s="79">
        <v>84</v>
      </c>
      <c r="M16" s="79">
        <v>42</v>
      </c>
      <c r="N16" s="79">
        <v>73</v>
      </c>
      <c r="O16" s="79">
        <v>37</v>
      </c>
      <c r="P16" s="79" t="s">
        <v>350</v>
      </c>
      <c r="Q16" s="79">
        <v>123</v>
      </c>
      <c r="R16" s="79">
        <v>61</v>
      </c>
      <c r="S16" s="79">
        <v>108</v>
      </c>
      <c r="T16" s="79">
        <v>54</v>
      </c>
    </row>
    <row r="17" spans="1:20" ht="16.5" customHeight="1">
      <c r="A17" s="79" t="s">
        <v>351</v>
      </c>
      <c r="B17" s="79">
        <v>29</v>
      </c>
      <c r="C17" s="79">
        <v>14</v>
      </c>
      <c r="D17" s="79">
        <v>25</v>
      </c>
      <c r="E17" s="79">
        <v>13</v>
      </c>
      <c r="F17" s="79"/>
      <c r="G17" s="79"/>
      <c r="H17" s="79"/>
      <c r="I17" s="79"/>
      <c r="J17" s="79"/>
      <c r="K17" s="79" t="s">
        <v>352</v>
      </c>
      <c r="L17" s="79">
        <v>96</v>
      </c>
      <c r="M17" s="79">
        <v>48</v>
      </c>
      <c r="N17" s="79">
        <v>84</v>
      </c>
      <c r="O17" s="79">
        <v>42</v>
      </c>
      <c r="P17" s="79" t="s">
        <v>353</v>
      </c>
      <c r="Q17" s="79">
        <v>91</v>
      </c>
      <c r="R17" s="79">
        <v>46</v>
      </c>
      <c r="S17" s="79">
        <v>80</v>
      </c>
      <c r="T17" s="79">
        <v>40</v>
      </c>
    </row>
    <row r="18" spans="1:20" ht="16.5" customHeight="1">
      <c r="A18" s="79" t="s">
        <v>354</v>
      </c>
      <c r="B18" s="79">
        <v>31</v>
      </c>
      <c r="C18" s="79">
        <v>15</v>
      </c>
      <c r="D18" s="79">
        <v>27</v>
      </c>
      <c r="E18" s="79">
        <v>13</v>
      </c>
      <c r="F18" s="79"/>
      <c r="G18" s="79"/>
      <c r="H18" s="79"/>
      <c r="I18" s="79"/>
      <c r="J18" s="79"/>
      <c r="K18" s="79" t="s">
        <v>355</v>
      </c>
      <c r="L18" s="79">
        <v>109</v>
      </c>
      <c r="M18" s="79">
        <v>54</v>
      </c>
      <c r="N18" s="79">
        <v>96</v>
      </c>
      <c r="O18" s="79">
        <v>48</v>
      </c>
      <c r="P18" s="79"/>
      <c r="Q18" s="79"/>
      <c r="R18" s="79"/>
      <c r="S18" s="79"/>
      <c r="T18" s="79"/>
    </row>
    <row r="19" spans="1:20" ht="16.5" customHeight="1">
      <c r="A19" s="79" t="s">
        <v>356</v>
      </c>
      <c r="B19" s="79">
        <v>31</v>
      </c>
      <c r="C19" s="79">
        <v>16</v>
      </c>
      <c r="D19" s="79">
        <v>28</v>
      </c>
      <c r="E19" s="79">
        <v>14</v>
      </c>
      <c r="F19" s="382" t="s">
        <v>357</v>
      </c>
      <c r="G19" s="383"/>
      <c r="H19" s="383"/>
      <c r="I19" s="383"/>
      <c r="J19" s="384"/>
      <c r="K19" s="79" t="s">
        <v>358</v>
      </c>
      <c r="L19" s="79">
        <v>113</v>
      </c>
      <c r="M19" s="79">
        <v>57</v>
      </c>
      <c r="N19" s="79">
        <v>99</v>
      </c>
      <c r="O19" s="79">
        <v>50</v>
      </c>
      <c r="P19" s="79"/>
      <c r="Q19" s="79"/>
      <c r="R19" s="79"/>
      <c r="S19" s="79"/>
      <c r="T19" s="79"/>
    </row>
    <row r="20" spans="1:20">
      <c r="A20" s="79" t="s">
        <v>359</v>
      </c>
      <c r="B20" s="79">
        <v>37</v>
      </c>
      <c r="C20" s="79">
        <v>19</v>
      </c>
      <c r="D20" s="79">
        <v>33</v>
      </c>
      <c r="E20" s="79">
        <v>16</v>
      </c>
      <c r="F20" s="79" t="s">
        <v>360</v>
      </c>
      <c r="G20" s="79">
        <v>79</v>
      </c>
      <c r="H20" s="79">
        <v>39</v>
      </c>
      <c r="I20" s="79">
        <v>69</v>
      </c>
      <c r="J20" s="79">
        <v>35</v>
      </c>
      <c r="K20" s="79" t="s">
        <v>361</v>
      </c>
      <c r="L20" s="79">
        <v>120</v>
      </c>
      <c r="M20" s="79">
        <v>60</v>
      </c>
      <c r="N20" s="79">
        <v>106</v>
      </c>
      <c r="O20" s="79">
        <v>53</v>
      </c>
      <c r="P20" s="79"/>
      <c r="Q20" s="79"/>
      <c r="R20" s="79"/>
      <c r="S20" s="79"/>
      <c r="T20" s="79"/>
    </row>
    <row r="21" spans="1:20">
      <c r="A21" s="79" t="s">
        <v>362</v>
      </c>
      <c r="B21" s="79">
        <v>40</v>
      </c>
      <c r="C21" s="79">
        <v>20</v>
      </c>
      <c r="D21" s="79">
        <v>35</v>
      </c>
      <c r="E21" s="79">
        <v>18</v>
      </c>
      <c r="F21" s="79" t="s">
        <v>363</v>
      </c>
      <c r="G21" s="79">
        <v>83</v>
      </c>
      <c r="H21" s="79">
        <v>41</v>
      </c>
      <c r="I21" s="79">
        <v>73</v>
      </c>
      <c r="J21" s="79">
        <v>36</v>
      </c>
      <c r="K21" s="79" t="s">
        <v>364</v>
      </c>
      <c r="L21" s="79">
        <v>138</v>
      </c>
      <c r="M21" s="79">
        <v>69</v>
      </c>
      <c r="N21" s="79">
        <v>121</v>
      </c>
      <c r="O21" s="79">
        <v>61</v>
      </c>
      <c r="P21" s="79"/>
      <c r="Q21" s="79"/>
      <c r="R21" s="79"/>
      <c r="S21" s="79"/>
      <c r="T21" s="79"/>
    </row>
    <row r="22" spans="1:20" ht="16.5" customHeight="1">
      <c r="A22" s="79" t="s">
        <v>365</v>
      </c>
      <c r="B22" s="79">
        <v>45</v>
      </c>
      <c r="C22" s="79">
        <v>23</v>
      </c>
      <c r="D22" s="79">
        <v>40</v>
      </c>
      <c r="E22" s="79">
        <v>20</v>
      </c>
      <c r="F22" s="79" t="s">
        <v>366</v>
      </c>
      <c r="G22" s="79">
        <v>95</v>
      </c>
      <c r="H22" s="79">
        <v>47</v>
      </c>
      <c r="I22" s="79">
        <v>93</v>
      </c>
      <c r="J22" s="79">
        <v>42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spans="1:20" ht="16.5" customHeight="1">
      <c r="A23" s="79" t="s">
        <v>367</v>
      </c>
      <c r="B23" s="79">
        <v>51</v>
      </c>
      <c r="C23" s="79">
        <v>26</v>
      </c>
      <c r="D23" s="79">
        <v>45</v>
      </c>
      <c r="E23" s="79">
        <v>23</v>
      </c>
      <c r="F23" s="79" t="s">
        <v>364</v>
      </c>
      <c r="G23" s="79">
        <v>118</v>
      </c>
      <c r="H23" s="79">
        <v>59</v>
      </c>
      <c r="I23" s="79">
        <v>104</v>
      </c>
      <c r="J23" s="79">
        <v>52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</row>
    <row r="24" spans="1:20" ht="16.5" customHeight="1">
      <c r="A24" s="79" t="s">
        <v>368</v>
      </c>
      <c r="B24" s="79">
        <v>57</v>
      </c>
      <c r="C24" s="79">
        <v>29</v>
      </c>
      <c r="D24" s="79">
        <v>50</v>
      </c>
      <c r="E24" s="79">
        <v>25</v>
      </c>
      <c r="F24" s="382" t="s">
        <v>369</v>
      </c>
      <c r="G24" s="383"/>
      <c r="H24" s="383"/>
      <c r="I24" s="383"/>
      <c r="J24" s="384"/>
      <c r="K24" s="79"/>
      <c r="L24" s="79"/>
      <c r="M24" s="79"/>
      <c r="N24" s="79"/>
      <c r="O24" s="79"/>
      <c r="P24" s="79"/>
      <c r="Q24" s="79"/>
      <c r="R24" s="79"/>
      <c r="S24" s="79"/>
      <c r="T24" s="79"/>
    </row>
    <row r="25" spans="1:20">
      <c r="A25" s="79" t="s">
        <v>370</v>
      </c>
      <c r="B25" s="79">
        <v>61</v>
      </c>
      <c r="C25" s="79">
        <v>31</v>
      </c>
      <c r="D25" s="79">
        <v>54</v>
      </c>
      <c r="E25" s="79">
        <v>27</v>
      </c>
      <c r="F25" s="79" t="s">
        <v>371</v>
      </c>
      <c r="G25" s="79">
        <v>57</v>
      </c>
      <c r="H25" s="79">
        <v>29</v>
      </c>
      <c r="I25" s="79">
        <v>50</v>
      </c>
      <c r="J25" s="79">
        <v>25</v>
      </c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0">
      <c r="A26" s="79" t="s">
        <v>372</v>
      </c>
      <c r="B26" s="79">
        <v>66</v>
      </c>
      <c r="C26" s="79">
        <v>33</v>
      </c>
      <c r="D26" s="79">
        <v>58</v>
      </c>
      <c r="E26" s="79">
        <v>29</v>
      </c>
      <c r="F26" s="79" t="s">
        <v>373</v>
      </c>
      <c r="G26" s="79">
        <v>60</v>
      </c>
      <c r="H26" s="79">
        <v>30</v>
      </c>
      <c r="I26" s="79">
        <v>53</v>
      </c>
      <c r="J26" s="79">
        <v>26</v>
      </c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20">
      <c r="A27" s="79" t="s">
        <v>374</v>
      </c>
      <c r="B27" s="79">
        <v>73</v>
      </c>
      <c r="C27" s="79">
        <v>36</v>
      </c>
      <c r="D27" s="79">
        <v>64</v>
      </c>
      <c r="E27" s="79">
        <v>32</v>
      </c>
      <c r="F27" s="79" t="s">
        <v>375</v>
      </c>
      <c r="G27" s="79">
        <v>65</v>
      </c>
      <c r="H27" s="79">
        <v>32</v>
      </c>
      <c r="I27" s="79">
        <v>57</v>
      </c>
      <c r="J27" s="79">
        <v>28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>
      <c r="A28" s="79" t="s">
        <v>376</v>
      </c>
      <c r="B28" s="79">
        <v>78</v>
      </c>
      <c r="C28" s="79">
        <v>39</v>
      </c>
      <c r="D28" s="79">
        <v>69</v>
      </c>
      <c r="E28" s="79">
        <v>34</v>
      </c>
      <c r="F28" s="79" t="s">
        <v>377</v>
      </c>
      <c r="G28" s="79">
        <v>71</v>
      </c>
      <c r="H28" s="79">
        <v>36</v>
      </c>
      <c r="I28" s="79">
        <v>62</v>
      </c>
      <c r="J28" s="79">
        <v>31</v>
      </c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>
      <c r="A29" s="79" t="s">
        <v>378</v>
      </c>
      <c r="B29" s="79">
        <v>86</v>
      </c>
      <c r="C29" s="79">
        <v>43</v>
      </c>
      <c r="D29" s="79">
        <v>75</v>
      </c>
      <c r="E29" s="79">
        <v>38</v>
      </c>
      <c r="F29" s="79" t="s">
        <v>379</v>
      </c>
      <c r="G29" s="79">
        <v>77</v>
      </c>
      <c r="H29" s="79">
        <v>38</v>
      </c>
      <c r="I29" s="79">
        <v>67</v>
      </c>
      <c r="J29" s="79">
        <v>34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0">
      <c r="A30" s="79" t="s">
        <v>380</v>
      </c>
      <c r="B30" s="79">
        <v>90</v>
      </c>
      <c r="C30" s="79">
        <v>45</v>
      </c>
      <c r="D30" s="79">
        <v>79</v>
      </c>
      <c r="E30" s="79">
        <v>40</v>
      </c>
      <c r="F30" s="79" t="s">
        <v>349</v>
      </c>
      <c r="G30" s="79">
        <v>82</v>
      </c>
      <c r="H30" s="79">
        <v>41</v>
      </c>
      <c r="I30" s="79">
        <v>72</v>
      </c>
      <c r="J30" s="79">
        <v>36</v>
      </c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spans="1:20">
      <c r="A31" s="79" t="s">
        <v>381</v>
      </c>
      <c r="B31" s="79">
        <v>95</v>
      </c>
      <c r="C31" s="79">
        <v>47</v>
      </c>
      <c r="D31" s="79">
        <v>83</v>
      </c>
      <c r="E31" s="79">
        <v>42</v>
      </c>
      <c r="F31" s="79" t="s">
        <v>352</v>
      </c>
      <c r="G31" s="79">
        <v>93</v>
      </c>
      <c r="H31" s="79">
        <v>47</v>
      </c>
      <c r="I31" s="79">
        <v>82</v>
      </c>
      <c r="J31" s="79">
        <v>41</v>
      </c>
      <c r="K31" s="79"/>
      <c r="L31" s="79"/>
      <c r="M31" s="79"/>
      <c r="N31" s="79"/>
      <c r="O31" s="79"/>
      <c r="P31" s="79"/>
      <c r="Q31" s="79"/>
      <c r="R31" s="79"/>
      <c r="S31" s="79"/>
      <c r="T31" s="79"/>
    </row>
    <row r="32" spans="1:20">
      <c r="A32" s="79" t="s">
        <v>382</v>
      </c>
      <c r="B32" s="79">
        <v>96</v>
      </c>
      <c r="C32" s="79">
        <v>85</v>
      </c>
      <c r="D32" s="79">
        <v>48</v>
      </c>
      <c r="E32" s="79">
        <v>42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</row>
    <row r="33" spans="1:20">
      <c r="A33" s="79" t="s">
        <v>383</v>
      </c>
      <c r="B33" s="79">
        <v>109</v>
      </c>
      <c r="C33" s="79">
        <v>55</v>
      </c>
      <c r="D33" s="79">
        <v>96</v>
      </c>
      <c r="E33" s="79">
        <v>48</v>
      </c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</row>
  </sheetData>
  <mergeCells count="19">
    <mergeCell ref="F24:J24"/>
    <mergeCell ref="A3:E3"/>
    <mergeCell ref="F3:J3"/>
    <mergeCell ref="K3:O3"/>
    <mergeCell ref="P3:T3"/>
    <mergeCell ref="F10:J10"/>
    <mergeCell ref="F19:J19"/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F17" workbookViewId="0">
      <selection activeCell="N7" sqref="N7:T7"/>
    </sheetView>
  </sheetViews>
  <sheetFormatPr defaultColWidth="9" defaultRowHeight="16.2"/>
  <cols>
    <col min="1" max="16384" width="9" style="77"/>
  </cols>
  <sheetData>
    <row r="1" spans="1:20" ht="16.5" customHeight="1">
      <c r="A1" s="380" t="s">
        <v>298</v>
      </c>
      <c r="B1" s="378" t="s">
        <v>299</v>
      </c>
      <c r="C1" s="379"/>
      <c r="D1" s="378" t="s">
        <v>300</v>
      </c>
      <c r="E1" s="379"/>
      <c r="F1" s="380" t="s">
        <v>298</v>
      </c>
      <c r="G1" s="378" t="s">
        <v>299</v>
      </c>
      <c r="H1" s="379"/>
      <c r="I1" s="378" t="s">
        <v>300</v>
      </c>
      <c r="J1" s="379"/>
      <c r="K1" s="380" t="s">
        <v>298</v>
      </c>
      <c r="L1" s="378" t="s">
        <v>299</v>
      </c>
      <c r="M1" s="379"/>
      <c r="N1" s="378" t="s">
        <v>300</v>
      </c>
      <c r="O1" s="379"/>
      <c r="P1" s="380" t="s">
        <v>298</v>
      </c>
      <c r="Q1" s="378" t="s">
        <v>299</v>
      </c>
      <c r="R1" s="379"/>
      <c r="S1" s="378" t="s">
        <v>300</v>
      </c>
      <c r="T1" s="379"/>
    </row>
    <row r="2" spans="1:20">
      <c r="A2" s="381"/>
      <c r="B2" s="78" t="s">
        <v>301</v>
      </c>
      <c r="C2" s="78" t="s">
        <v>302</v>
      </c>
      <c r="D2" s="78" t="s">
        <v>301</v>
      </c>
      <c r="E2" s="78" t="s">
        <v>302</v>
      </c>
      <c r="F2" s="381"/>
      <c r="G2" s="78" t="s">
        <v>301</v>
      </c>
      <c r="H2" s="78" t="s">
        <v>302</v>
      </c>
      <c r="I2" s="78" t="s">
        <v>301</v>
      </c>
      <c r="J2" s="78" t="s">
        <v>302</v>
      </c>
      <c r="K2" s="381"/>
      <c r="L2" s="78" t="s">
        <v>301</v>
      </c>
      <c r="M2" s="78" t="s">
        <v>302</v>
      </c>
      <c r="N2" s="78" t="s">
        <v>301</v>
      </c>
      <c r="O2" s="78" t="s">
        <v>302</v>
      </c>
      <c r="P2" s="381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82" t="s">
        <v>384</v>
      </c>
      <c r="B3" s="383"/>
      <c r="C3" s="383"/>
      <c r="D3" s="383"/>
      <c r="E3" s="384"/>
      <c r="F3" s="382" t="s">
        <v>384</v>
      </c>
      <c r="G3" s="383"/>
      <c r="H3" s="383"/>
      <c r="I3" s="383"/>
      <c r="J3" s="384"/>
      <c r="K3" s="382" t="s">
        <v>385</v>
      </c>
      <c r="L3" s="383"/>
      <c r="M3" s="383"/>
      <c r="N3" s="383"/>
      <c r="O3" s="384"/>
      <c r="P3" s="382" t="s">
        <v>386</v>
      </c>
      <c r="Q3" s="383"/>
      <c r="R3" s="383"/>
      <c r="S3" s="383"/>
      <c r="T3" s="384"/>
    </row>
    <row r="4" spans="1:20">
      <c r="A4" s="79" t="s">
        <v>387</v>
      </c>
      <c r="B4" s="79">
        <v>117</v>
      </c>
      <c r="C4" s="79">
        <v>58</v>
      </c>
      <c r="D4" s="79">
        <v>103</v>
      </c>
      <c r="E4" s="79">
        <v>51</v>
      </c>
      <c r="F4" s="79" t="s">
        <v>312</v>
      </c>
      <c r="G4" s="79">
        <v>25</v>
      </c>
      <c r="H4" s="79">
        <v>12</v>
      </c>
      <c r="I4" s="79">
        <v>22</v>
      </c>
      <c r="J4" s="79">
        <v>11</v>
      </c>
      <c r="K4" s="79" t="s">
        <v>388</v>
      </c>
      <c r="L4" s="79">
        <v>25</v>
      </c>
      <c r="M4" s="79">
        <v>12</v>
      </c>
      <c r="N4" s="79">
        <v>22</v>
      </c>
      <c r="O4" s="79">
        <v>11</v>
      </c>
      <c r="P4" s="79" t="s">
        <v>337</v>
      </c>
      <c r="Q4" s="79">
        <v>25</v>
      </c>
      <c r="R4" s="79">
        <v>12</v>
      </c>
      <c r="S4" s="79">
        <v>22</v>
      </c>
      <c r="T4" s="79">
        <v>11</v>
      </c>
    </row>
    <row r="5" spans="1:20">
      <c r="A5" s="79" t="s">
        <v>307</v>
      </c>
      <c r="B5" s="79">
        <v>106</v>
      </c>
      <c r="C5" s="79">
        <v>53</v>
      </c>
      <c r="D5" s="79">
        <v>93</v>
      </c>
      <c r="E5" s="79">
        <v>47</v>
      </c>
      <c r="F5" s="79" t="s">
        <v>316</v>
      </c>
      <c r="G5" s="79">
        <v>25</v>
      </c>
      <c r="H5" s="79">
        <v>12</v>
      </c>
      <c r="I5" s="79">
        <v>22</v>
      </c>
      <c r="J5" s="79">
        <v>11</v>
      </c>
      <c r="K5" s="79" t="s">
        <v>389</v>
      </c>
      <c r="L5" s="79">
        <v>25</v>
      </c>
      <c r="M5" s="79">
        <v>12</v>
      </c>
      <c r="N5" s="79">
        <v>22</v>
      </c>
      <c r="O5" s="79">
        <v>11</v>
      </c>
      <c r="P5" s="79" t="s">
        <v>341</v>
      </c>
      <c r="Q5" s="79">
        <v>25</v>
      </c>
      <c r="R5" s="79">
        <v>12</v>
      </c>
      <c r="S5" s="79">
        <v>22</v>
      </c>
      <c r="T5" s="79">
        <v>11</v>
      </c>
    </row>
    <row r="6" spans="1:20" ht="32.4">
      <c r="A6" s="79" t="s">
        <v>309</v>
      </c>
      <c r="B6" s="79">
        <v>100</v>
      </c>
      <c r="C6" s="79">
        <v>50</v>
      </c>
      <c r="D6" s="79">
        <v>88</v>
      </c>
      <c r="E6" s="79">
        <v>44</v>
      </c>
      <c r="F6" s="79" t="s">
        <v>319</v>
      </c>
      <c r="G6" s="79">
        <v>25</v>
      </c>
      <c r="H6" s="79">
        <v>12</v>
      </c>
      <c r="I6" s="79">
        <v>22</v>
      </c>
      <c r="J6" s="79">
        <v>11</v>
      </c>
      <c r="K6" s="79" t="s">
        <v>390</v>
      </c>
      <c r="L6" s="79">
        <v>25</v>
      </c>
      <c r="M6" s="79">
        <v>12</v>
      </c>
      <c r="N6" s="79">
        <v>22</v>
      </c>
      <c r="O6" s="79">
        <v>11</v>
      </c>
      <c r="P6" s="79" t="s">
        <v>391</v>
      </c>
      <c r="Q6" s="79">
        <v>25</v>
      </c>
      <c r="R6" s="79">
        <v>12</v>
      </c>
      <c r="S6" s="79">
        <v>22</v>
      </c>
      <c r="T6" s="79">
        <v>11</v>
      </c>
    </row>
    <row r="7" spans="1:20">
      <c r="A7" s="79" t="s">
        <v>313</v>
      </c>
      <c r="B7" s="79">
        <v>95</v>
      </c>
      <c r="C7" s="79">
        <v>47</v>
      </c>
      <c r="D7" s="79">
        <v>83</v>
      </c>
      <c r="E7" s="79">
        <v>42</v>
      </c>
      <c r="F7" s="79" t="s">
        <v>323</v>
      </c>
      <c r="G7" s="79">
        <v>25</v>
      </c>
      <c r="H7" s="79">
        <v>12</v>
      </c>
      <c r="I7" s="79">
        <v>22</v>
      </c>
      <c r="J7" s="79">
        <v>11</v>
      </c>
      <c r="K7" s="79" t="s">
        <v>120</v>
      </c>
      <c r="L7" s="79">
        <v>25</v>
      </c>
      <c r="M7" s="79">
        <v>12</v>
      </c>
      <c r="N7" s="79">
        <v>22</v>
      </c>
      <c r="O7" s="79">
        <v>11</v>
      </c>
      <c r="P7" s="79" t="s">
        <v>392</v>
      </c>
      <c r="Q7" s="79">
        <v>27</v>
      </c>
      <c r="R7" s="79">
        <v>13</v>
      </c>
      <c r="S7" s="79">
        <v>23</v>
      </c>
      <c r="T7" s="79">
        <v>12</v>
      </c>
    </row>
    <row r="8" spans="1:20" ht="16.5" customHeight="1">
      <c r="A8" s="79" t="s">
        <v>317</v>
      </c>
      <c r="B8" s="79">
        <v>85</v>
      </c>
      <c r="C8" s="79">
        <v>43</v>
      </c>
      <c r="D8" s="79">
        <v>75</v>
      </c>
      <c r="E8" s="79">
        <v>37</v>
      </c>
      <c r="F8" s="79" t="s">
        <v>327</v>
      </c>
      <c r="G8" s="79">
        <v>27</v>
      </c>
      <c r="H8" s="79">
        <v>13</v>
      </c>
      <c r="I8" s="79">
        <v>24</v>
      </c>
      <c r="J8" s="79">
        <v>12</v>
      </c>
      <c r="K8" s="79" t="s">
        <v>393</v>
      </c>
      <c r="L8" s="79">
        <v>25</v>
      </c>
      <c r="M8" s="79">
        <v>12</v>
      </c>
      <c r="N8" s="79">
        <v>22</v>
      </c>
      <c r="O8" s="79">
        <v>11</v>
      </c>
      <c r="P8" s="79" t="s">
        <v>394</v>
      </c>
      <c r="Q8" s="79">
        <v>32</v>
      </c>
      <c r="R8" s="79">
        <v>16</v>
      </c>
      <c r="S8" s="79">
        <v>28</v>
      </c>
      <c r="T8" s="79">
        <v>14</v>
      </c>
    </row>
    <row r="9" spans="1:20" ht="32.4">
      <c r="A9" s="79" t="s">
        <v>320</v>
      </c>
      <c r="B9" s="79">
        <v>85</v>
      </c>
      <c r="C9" s="79">
        <v>43</v>
      </c>
      <c r="D9" s="79">
        <v>66</v>
      </c>
      <c r="E9" s="79">
        <v>33</v>
      </c>
      <c r="F9" s="79" t="s">
        <v>331</v>
      </c>
      <c r="G9" s="79">
        <v>35</v>
      </c>
      <c r="H9" s="79">
        <v>17</v>
      </c>
      <c r="I9" s="79">
        <v>31</v>
      </c>
      <c r="J9" s="79">
        <v>15</v>
      </c>
      <c r="K9" s="79" t="s">
        <v>395</v>
      </c>
      <c r="L9" s="79">
        <v>31</v>
      </c>
      <c r="M9" s="79">
        <v>15</v>
      </c>
      <c r="N9" s="79">
        <v>27</v>
      </c>
      <c r="O9" s="79">
        <v>14</v>
      </c>
      <c r="P9" s="79" t="s">
        <v>396</v>
      </c>
      <c r="Q9" s="79">
        <v>38</v>
      </c>
      <c r="R9" s="79">
        <v>19</v>
      </c>
      <c r="S9" s="79">
        <v>33</v>
      </c>
      <c r="T9" s="79">
        <v>17</v>
      </c>
    </row>
    <row r="10" spans="1:20" ht="16.5" customHeight="1">
      <c r="A10" s="79" t="s">
        <v>324</v>
      </c>
      <c r="B10" s="79">
        <v>75</v>
      </c>
      <c r="C10" s="79">
        <v>38</v>
      </c>
      <c r="D10" s="79">
        <v>66</v>
      </c>
      <c r="E10" s="79">
        <v>33</v>
      </c>
      <c r="F10" s="79" t="s">
        <v>334</v>
      </c>
      <c r="G10" s="79">
        <v>55</v>
      </c>
      <c r="H10" s="79">
        <v>28</v>
      </c>
      <c r="I10" s="79">
        <v>48</v>
      </c>
      <c r="J10" s="79">
        <v>24</v>
      </c>
      <c r="K10" s="79"/>
      <c r="L10" s="79"/>
      <c r="M10" s="79"/>
      <c r="N10" s="79"/>
      <c r="O10" s="79"/>
      <c r="P10" s="79" t="s">
        <v>377</v>
      </c>
      <c r="Q10" s="79">
        <v>41</v>
      </c>
      <c r="R10" s="79">
        <v>21</v>
      </c>
      <c r="S10" s="79">
        <v>36</v>
      </c>
      <c r="T10" s="79">
        <v>18</v>
      </c>
    </row>
    <row r="11" spans="1:20" ht="16.5" customHeight="1">
      <c r="A11" s="79" t="s">
        <v>328</v>
      </c>
      <c r="B11" s="79">
        <v>71</v>
      </c>
      <c r="C11" s="79">
        <v>35</v>
      </c>
      <c r="D11" s="79">
        <v>62</v>
      </c>
      <c r="E11" s="79">
        <v>31</v>
      </c>
      <c r="F11" s="79" t="s">
        <v>353</v>
      </c>
      <c r="G11" s="79">
        <v>45</v>
      </c>
      <c r="H11" s="79">
        <v>22</v>
      </c>
      <c r="I11" s="79">
        <v>39</v>
      </c>
      <c r="J11" s="79">
        <v>20</v>
      </c>
      <c r="K11" s="79" t="s">
        <v>397</v>
      </c>
      <c r="L11" s="79">
        <v>35</v>
      </c>
      <c r="M11" s="79">
        <v>17</v>
      </c>
      <c r="N11" s="79">
        <v>31</v>
      </c>
      <c r="O11" s="79">
        <v>15</v>
      </c>
      <c r="P11" s="382" t="s">
        <v>398</v>
      </c>
      <c r="Q11" s="383"/>
      <c r="R11" s="383"/>
      <c r="S11" s="383"/>
      <c r="T11" s="384"/>
    </row>
    <row r="12" spans="1:20" ht="16.5" customHeight="1">
      <c r="A12" s="79" t="s">
        <v>332</v>
      </c>
      <c r="B12" s="79">
        <v>55</v>
      </c>
      <c r="C12" s="79">
        <v>28</v>
      </c>
      <c r="D12" s="79">
        <v>48</v>
      </c>
      <c r="E12" s="79">
        <v>24</v>
      </c>
      <c r="F12" s="79" t="s">
        <v>338</v>
      </c>
      <c r="G12" s="79">
        <v>62</v>
      </c>
      <c r="H12" s="79">
        <v>31</v>
      </c>
      <c r="I12" s="79">
        <v>55</v>
      </c>
      <c r="J12" s="79">
        <v>27</v>
      </c>
      <c r="K12" s="79" t="s">
        <v>399</v>
      </c>
      <c r="L12" s="79">
        <v>44</v>
      </c>
      <c r="M12" s="79">
        <v>22</v>
      </c>
      <c r="N12" s="79">
        <v>38</v>
      </c>
      <c r="O12" s="79">
        <v>19</v>
      </c>
      <c r="P12" s="79" t="s">
        <v>341</v>
      </c>
      <c r="Q12" s="79">
        <v>25</v>
      </c>
      <c r="R12" s="79">
        <v>12</v>
      </c>
      <c r="S12" s="79">
        <v>22</v>
      </c>
      <c r="T12" s="79">
        <v>11</v>
      </c>
    </row>
    <row r="13" spans="1:20" ht="16.5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 t="s">
        <v>345</v>
      </c>
      <c r="Q13" s="79">
        <v>25</v>
      </c>
      <c r="R13" s="79">
        <v>12</v>
      </c>
      <c r="S13" s="79">
        <v>22</v>
      </c>
      <c r="T13" s="79">
        <v>11</v>
      </c>
    </row>
    <row r="14" spans="1:20" ht="16.5" customHeight="1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 t="s">
        <v>349</v>
      </c>
      <c r="Q14" s="79">
        <v>30</v>
      </c>
      <c r="R14" s="79">
        <v>15</v>
      </c>
      <c r="S14" s="79">
        <v>26</v>
      </c>
      <c r="T14" s="79">
        <v>13</v>
      </c>
    </row>
    <row r="15" spans="1:20">
      <c r="A15" s="79" t="s">
        <v>400</v>
      </c>
      <c r="B15" s="79">
        <v>51</v>
      </c>
      <c r="C15" s="79">
        <v>26</v>
      </c>
      <c r="D15" s="79">
        <v>45</v>
      </c>
      <c r="E15" s="79">
        <v>23</v>
      </c>
      <c r="F15" s="79" t="s">
        <v>342</v>
      </c>
      <c r="G15" s="79">
        <v>68</v>
      </c>
      <c r="H15" s="79">
        <v>34</v>
      </c>
      <c r="I15" s="79">
        <v>59</v>
      </c>
      <c r="J15" s="79">
        <v>30</v>
      </c>
      <c r="K15" s="79" t="s">
        <v>373</v>
      </c>
      <c r="L15" s="79">
        <v>49</v>
      </c>
      <c r="M15" s="79">
        <v>25</v>
      </c>
      <c r="N15" s="79">
        <v>43</v>
      </c>
      <c r="O15" s="79">
        <v>22</v>
      </c>
      <c r="P15" s="79" t="s">
        <v>352</v>
      </c>
      <c r="Q15" s="79">
        <v>42</v>
      </c>
      <c r="R15" s="79">
        <v>21</v>
      </c>
      <c r="S15" s="79">
        <v>27</v>
      </c>
      <c r="T15" s="79">
        <v>18</v>
      </c>
    </row>
    <row r="16" spans="1:20" ht="32.4">
      <c r="A16" s="79" t="s">
        <v>311</v>
      </c>
      <c r="B16" s="79">
        <v>44</v>
      </c>
      <c r="C16" s="79">
        <v>22</v>
      </c>
      <c r="D16" s="79">
        <v>39</v>
      </c>
      <c r="E16" s="79">
        <v>19</v>
      </c>
      <c r="F16" s="79" t="s">
        <v>346</v>
      </c>
      <c r="G16" s="79">
        <v>71</v>
      </c>
      <c r="H16" s="79">
        <v>35</v>
      </c>
      <c r="I16" s="79">
        <v>62</v>
      </c>
      <c r="J16" s="79">
        <v>31</v>
      </c>
      <c r="K16" s="79" t="s">
        <v>367</v>
      </c>
      <c r="L16" s="79">
        <v>57</v>
      </c>
      <c r="M16" s="79">
        <v>29</v>
      </c>
      <c r="N16" s="79">
        <v>50</v>
      </c>
      <c r="O16" s="79">
        <v>25</v>
      </c>
      <c r="P16" s="79" t="s">
        <v>355</v>
      </c>
      <c r="Q16" s="79">
        <v>55</v>
      </c>
      <c r="R16" s="79">
        <v>27</v>
      </c>
      <c r="S16" s="79">
        <v>48</v>
      </c>
      <c r="T16" s="79">
        <v>24</v>
      </c>
    </row>
    <row r="17" spans="1:20">
      <c r="A17" s="79" t="s">
        <v>315</v>
      </c>
      <c r="B17" s="79">
        <v>33</v>
      </c>
      <c r="C17" s="79">
        <v>17</v>
      </c>
      <c r="D17" s="79">
        <v>29</v>
      </c>
      <c r="E17" s="79">
        <v>15</v>
      </c>
      <c r="F17" s="79" t="s">
        <v>350</v>
      </c>
      <c r="G17" s="79">
        <v>76</v>
      </c>
      <c r="H17" s="79">
        <v>38</v>
      </c>
      <c r="I17" s="79">
        <v>67</v>
      </c>
      <c r="J17" s="79">
        <v>34</v>
      </c>
      <c r="K17" s="79" t="s">
        <v>368</v>
      </c>
      <c r="L17" s="79">
        <v>63</v>
      </c>
      <c r="M17" s="79">
        <v>31</v>
      </c>
      <c r="N17" s="79">
        <v>55</v>
      </c>
      <c r="O17" s="79">
        <v>28</v>
      </c>
      <c r="P17" s="79" t="s">
        <v>358</v>
      </c>
      <c r="Q17" s="79">
        <v>59</v>
      </c>
      <c r="R17" s="79">
        <v>30</v>
      </c>
      <c r="S17" s="79">
        <v>52</v>
      </c>
      <c r="T17" s="79">
        <v>26</v>
      </c>
    </row>
    <row r="18" spans="1:20">
      <c r="A18" s="79" t="s">
        <v>119</v>
      </c>
      <c r="B18" s="79">
        <v>29</v>
      </c>
      <c r="C18" s="79">
        <v>15</v>
      </c>
      <c r="D18" s="79">
        <v>25</v>
      </c>
      <c r="E18" s="79">
        <v>13</v>
      </c>
      <c r="F18" s="79"/>
      <c r="G18" s="79"/>
      <c r="H18" s="79"/>
      <c r="I18" s="79"/>
      <c r="J18" s="79"/>
      <c r="K18" s="79" t="s">
        <v>370</v>
      </c>
      <c r="L18" s="79">
        <v>67</v>
      </c>
      <c r="M18" s="79">
        <v>33</v>
      </c>
      <c r="N18" s="79">
        <v>59</v>
      </c>
      <c r="O18" s="79">
        <v>29</v>
      </c>
      <c r="P18" s="79" t="s">
        <v>366</v>
      </c>
      <c r="Q18" s="79">
        <v>68</v>
      </c>
      <c r="R18" s="79">
        <v>34</v>
      </c>
      <c r="S18" s="79">
        <v>60</v>
      </c>
      <c r="T18" s="79">
        <v>30</v>
      </c>
    </row>
    <row r="19" spans="1:20" ht="32.4">
      <c r="A19" s="79" t="s">
        <v>322</v>
      </c>
      <c r="B19" s="79">
        <v>25</v>
      </c>
      <c r="C19" s="79">
        <v>12</v>
      </c>
      <c r="D19" s="79">
        <v>22</v>
      </c>
      <c r="E19" s="79">
        <v>11</v>
      </c>
      <c r="F19" s="79"/>
      <c r="G19" s="79"/>
      <c r="H19" s="79"/>
      <c r="I19" s="79"/>
      <c r="J19" s="79"/>
      <c r="K19" s="79" t="s">
        <v>401</v>
      </c>
      <c r="L19" s="79">
        <v>68</v>
      </c>
      <c r="M19" s="79">
        <v>34</v>
      </c>
      <c r="N19" s="79">
        <v>60</v>
      </c>
      <c r="O19" s="79">
        <v>30</v>
      </c>
      <c r="P19" s="79" t="s">
        <v>402</v>
      </c>
      <c r="Q19" s="79">
        <v>77</v>
      </c>
      <c r="R19" s="79">
        <v>38</v>
      </c>
      <c r="S19" s="79">
        <v>67</v>
      </c>
      <c r="T19" s="79">
        <v>34</v>
      </c>
    </row>
    <row r="20" spans="1:20" ht="16.5" customHeight="1">
      <c r="A20" s="79" t="s">
        <v>326</v>
      </c>
      <c r="B20" s="79">
        <v>25</v>
      </c>
      <c r="C20" s="79">
        <v>12</v>
      </c>
      <c r="D20" s="79">
        <v>22</v>
      </c>
      <c r="E20" s="79">
        <v>11</v>
      </c>
      <c r="F20" s="79"/>
      <c r="G20" s="79"/>
      <c r="H20" s="79"/>
      <c r="I20" s="79"/>
      <c r="J20" s="79"/>
      <c r="K20" s="79" t="s">
        <v>403</v>
      </c>
      <c r="L20" s="79">
        <v>73</v>
      </c>
      <c r="M20" s="79">
        <v>36</v>
      </c>
      <c r="N20" s="79">
        <v>64</v>
      </c>
      <c r="O20" s="79">
        <v>32</v>
      </c>
      <c r="P20" s="79" t="s">
        <v>404</v>
      </c>
      <c r="Q20" s="79">
        <v>82</v>
      </c>
      <c r="R20" s="79">
        <v>41</v>
      </c>
      <c r="S20" s="79">
        <v>72</v>
      </c>
      <c r="T20" s="79">
        <v>36</v>
      </c>
    </row>
    <row r="21" spans="1:20">
      <c r="A21" s="79" t="s">
        <v>405</v>
      </c>
      <c r="B21" s="79">
        <v>25</v>
      </c>
      <c r="C21" s="79">
        <v>12</v>
      </c>
      <c r="D21" s="79">
        <v>22</v>
      </c>
      <c r="E21" s="79">
        <v>11</v>
      </c>
      <c r="F21" s="79"/>
      <c r="G21" s="79"/>
      <c r="H21" s="79"/>
      <c r="I21" s="79"/>
      <c r="J21" s="79"/>
      <c r="K21" s="79" t="s">
        <v>406</v>
      </c>
      <c r="L21" s="79">
        <v>79</v>
      </c>
      <c r="M21" s="79">
        <v>39</v>
      </c>
      <c r="N21" s="79">
        <v>69</v>
      </c>
      <c r="O21" s="79">
        <v>35</v>
      </c>
      <c r="P21" s="79" t="s">
        <v>407</v>
      </c>
      <c r="Q21" s="79">
        <v>85</v>
      </c>
      <c r="R21" s="79">
        <v>42</v>
      </c>
      <c r="S21" s="79">
        <v>74</v>
      </c>
      <c r="T21" s="79">
        <v>37</v>
      </c>
    </row>
    <row r="22" spans="1:20" ht="16.5" customHeight="1">
      <c r="A22" s="79" t="s">
        <v>337</v>
      </c>
      <c r="B22" s="79">
        <v>25</v>
      </c>
      <c r="C22" s="79">
        <v>12</v>
      </c>
      <c r="D22" s="79">
        <v>22</v>
      </c>
      <c r="E22" s="79">
        <v>11</v>
      </c>
      <c r="F22" s="382" t="s">
        <v>408</v>
      </c>
      <c r="G22" s="383"/>
      <c r="H22" s="383"/>
      <c r="I22" s="383"/>
      <c r="J22" s="384"/>
      <c r="K22" s="79" t="s">
        <v>409</v>
      </c>
      <c r="L22" s="79">
        <v>86</v>
      </c>
      <c r="M22" s="79">
        <v>43</v>
      </c>
      <c r="N22" s="79">
        <v>76</v>
      </c>
      <c r="O22" s="79">
        <v>38</v>
      </c>
      <c r="P22" s="79" t="s">
        <v>410</v>
      </c>
      <c r="Q22" s="79">
        <v>88</v>
      </c>
      <c r="R22" s="79">
        <v>44</v>
      </c>
      <c r="S22" s="79">
        <v>78</v>
      </c>
      <c r="T22" s="79">
        <v>39</v>
      </c>
    </row>
    <row r="23" spans="1:20">
      <c r="A23" s="79" t="s">
        <v>341</v>
      </c>
      <c r="B23" s="79">
        <v>25</v>
      </c>
      <c r="C23" s="79">
        <v>12</v>
      </c>
      <c r="D23" s="79">
        <v>22</v>
      </c>
      <c r="E23" s="79">
        <v>11</v>
      </c>
      <c r="F23" s="79" t="s">
        <v>411</v>
      </c>
      <c r="G23" s="79">
        <v>85</v>
      </c>
      <c r="H23" s="79">
        <v>43</v>
      </c>
      <c r="I23" s="79">
        <v>75</v>
      </c>
      <c r="J23" s="79">
        <v>38</v>
      </c>
      <c r="K23" s="79" t="s">
        <v>412</v>
      </c>
      <c r="L23" s="79">
        <v>90</v>
      </c>
      <c r="M23" s="79">
        <v>45</v>
      </c>
      <c r="N23" s="79">
        <v>79</v>
      </c>
      <c r="O23" s="79">
        <v>40</v>
      </c>
      <c r="P23" s="79" t="s">
        <v>413</v>
      </c>
      <c r="Q23" s="79">
        <v>93</v>
      </c>
      <c r="R23" s="79">
        <v>46</v>
      </c>
      <c r="S23" s="79">
        <v>81</v>
      </c>
      <c r="T23" s="79">
        <v>41</v>
      </c>
    </row>
    <row r="24" spans="1:20">
      <c r="A24" s="79" t="s">
        <v>345</v>
      </c>
      <c r="B24" s="79">
        <v>25</v>
      </c>
      <c r="C24" s="79">
        <v>12</v>
      </c>
      <c r="D24" s="79">
        <v>22</v>
      </c>
      <c r="E24" s="79">
        <v>11</v>
      </c>
      <c r="F24" s="79" t="s">
        <v>414</v>
      </c>
      <c r="G24" s="79">
        <v>89</v>
      </c>
      <c r="H24" s="79">
        <v>44</v>
      </c>
      <c r="I24" s="79">
        <v>78</v>
      </c>
      <c r="J24" s="79">
        <v>39</v>
      </c>
      <c r="K24" s="79" t="s">
        <v>415</v>
      </c>
      <c r="L24" s="79">
        <v>94</v>
      </c>
      <c r="M24" s="79">
        <v>47</v>
      </c>
      <c r="N24" s="79">
        <v>82</v>
      </c>
      <c r="O24" s="79">
        <v>41</v>
      </c>
      <c r="P24" s="79" t="s">
        <v>416</v>
      </c>
      <c r="Q24" s="79">
        <v>96</v>
      </c>
      <c r="R24" s="79">
        <v>48</v>
      </c>
      <c r="S24" s="79">
        <v>84</v>
      </c>
      <c r="T24" s="79">
        <v>42</v>
      </c>
    </row>
    <row r="25" spans="1:20" ht="16.5" customHeight="1">
      <c r="A25" s="79" t="s">
        <v>349</v>
      </c>
      <c r="B25" s="79">
        <v>30</v>
      </c>
      <c r="C25" s="79">
        <v>15</v>
      </c>
      <c r="D25" s="79">
        <v>26</v>
      </c>
      <c r="E25" s="79">
        <v>13</v>
      </c>
      <c r="F25" s="79" t="s">
        <v>417</v>
      </c>
      <c r="G25" s="79">
        <v>104</v>
      </c>
      <c r="H25" s="79">
        <v>52</v>
      </c>
      <c r="I25" s="79">
        <v>91</v>
      </c>
      <c r="J25" s="79">
        <v>46</v>
      </c>
      <c r="K25" s="79" t="s">
        <v>418</v>
      </c>
      <c r="L25" s="79">
        <v>99</v>
      </c>
      <c r="M25" s="79">
        <v>49</v>
      </c>
      <c r="N25" s="79">
        <v>87</v>
      </c>
      <c r="O25" s="79">
        <v>43</v>
      </c>
      <c r="P25" s="79" t="s">
        <v>419</v>
      </c>
      <c r="Q25" s="79">
        <v>101</v>
      </c>
      <c r="R25" s="79">
        <v>51</v>
      </c>
      <c r="S25" s="79">
        <v>89</v>
      </c>
      <c r="T25" s="79">
        <v>44</v>
      </c>
    </row>
    <row r="26" spans="1:20">
      <c r="A26" s="79" t="s">
        <v>352</v>
      </c>
      <c r="B26" s="79">
        <v>42</v>
      </c>
      <c r="C26" s="79">
        <v>21</v>
      </c>
      <c r="D26" s="79">
        <v>37</v>
      </c>
      <c r="E26" s="79">
        <v>18</v>
      </c>
      <c r="F26" s="79" t="s">
        <v>420</v>
      </c>
      <c r="G26" s="79">
        <v>114</v>
      </c>
      <c r="H26" s="79">
        <v>57</v>
      </c>
      <c r="I26" s="79">
        <v>100</v>
      </c>
      <c r="J26" s="79">
        <v>50</v>
      </c>
      <c r="K26" s="79" t="s">
        <v>421</v>
      </c>
      <c r="L26" s="79">
        <v>103</v>
      </c>
      <c r="M26" s="79">
        <v>51</v>
      </c>
      <c r="N26" s="79">
        <v>90</v>
      </c>
      <c r="O26" s="79">
        <v>45</v>
      </c>
      <c r="P26" s="79" t="s">
        <v>383</v>
      </c>
      <c r="Q26" s="79">
        <v>104</v>
      </c>
      <c r="R26" s="79">
        <v>52</v>
      </c>
      <c r="S26" s="79">
        <v>92</v>
      </c>
      <c r="T26" s="79">
        <v>46</v>
      </c>
    </row>
    <row r="27" spans="1:20" ht="16.5" customHeight="1">
      <c r="A27" s="79" t="s">
        <v>355</v>
      </c>
      <c r="B27" s="79">
        <v>55</v>
      </c>
      <c r="C27" s="79">
        <v>27</v>
      </c>
      <c r="D27" s="79">
        <v>48</v>
      </c>
      <c r="E27" s="79">
        <v>24</v>
      </c>
      <c r="F27" s="79" t="s">
        <v>422</v>
      </c>
      <c r="G27" s="79">
        <v>121</v>
      </c>
      <c r="H27" s="79">
        <v>60</v>
      </c>
      <c r="I27" s="79">
        <v>106</v>
      </c>
      <c r="J27" s="79">
        <v>53</v>
      </c>
      <c r="K27" s="79" t="s">
        <v>423</v>
      </c>
      <c r="L27" s="79">
        <v>106</v>
      </c>
      <c r="M27" s="79">
        <v>53</v>
      </c>
      <c r="N27" s="79">
        <v>93</v>
      </c>
      <c r="O27" s="79">
        <v>47</v>
      </c>
      <c r="P27" s="382" t="s">
        <v>424</v>
      </c>
      <c r="Q27" s="383"/>
      <c r="R27" s="383"/>
      <c r="S27" s="383"/>
      <c r="T27" s="384"/>
    </row>
    <row r="28" spans="1:20">
      <c r="A28" s="79" t="s">
        <v>358</v>
      </c>
      <c r="B28" s="79">
        <v>59</v>
      </c>
      <c r="C28" s="79">
        <v>30</v>
      </c>
      <c r="D28" s="79">
        <v>52</v>
      </c>
      <c r="E28" s="79">
        <v>26</v>
      </c>
      <c r="F28" s="79" t="s">
        <v>425</v>
      </c>
      <c r="G28" s="79">
        <v>127</v>
      </c>
      <c r="H28" s="79">
        <v>63</v>
      </c>
      <c r="I28" s="79">
        <v>111</v>
      </c>
      <c r="J28" s="79">
        <v>56</v>
      </c>
      <c r="K28" s="79" t="s">
        <v>426</v>
      </c>
      <c r="L28" s="79">
        <v>109</v>
      </c>
      <c r="M28" s="79">
        <v>54</v>
      </c>
      <c r="N28" s="79">
        <v>95</v>
      </c>
      <c r="O28" s="79">
        <v>48</v>
      </c>
      <c r="P28" s="79" t="s">
        <v>427</v>
      </c>
      <c r="Q28" s="79">
        <v>25</v>
      </c>
      <c r="R28" s="79">
        <v>12</v>
      </c>
      <c r="S28" s="79">
        <v>22</v>
      </c>
      <c r="T28" s="79">
        <v>11</v>
      </c>
    </row>
    <row r="29" spans="1:20">
      <c r="A29" s="79" t="s">
        <v>361</v>
      </c>
      <c r="B29" s="79">
        <v>66</v>
      </c>
      <c r="C29" s="79">
        <v>33</v>
      </c>
      <c r="D29" s="79">
        <v>58</v>
      </c>
      <c r="E29" s="79">
        <v>29</v>
      </c>
      <c r="F29" s="79" t="s">
        <v>428</v>
      </c>
      <c r="G29" s="79">
        <v>137</v>
      </c>
      <c r="H29" s="79">
        <v>68</v>
      </c>
      <c r="I29" s="79">
        <v>120</v>
      </c>
      <c r="J29" s="79">
        <v>60</v>
      </c>
      <c r="K29" s="79" t="s">
        <v>429</v>
      </c>
      <c r="L29" s="79">
        <v>122</v>
      </c>
      <c r="M29" s="79">
        <v>61</v>
      </c>
      <c r="N29" s="79">
        <v>107</v>
      </c>
      <c r="O29" s="79">
        <v>54</v>
      </c>
      <c r="P29" s="79" t="s">
        <v>430</v>
      </c>
      <c r="Q29" s="79">
        <v>25</v>
      </c>
      <c r="R29" s="79">
        <v>12</v>
      </c>
      <c r="S29" s="79">
        <v>22</v>
      </c>
      <c r="T29" s="79">
        <v>11</v>
      </c>
    </row>
    <row r="30" spans="1:20" ht="16.5" customHeight="1">
      <c r="A30" s="79" t="s">
        <v>364</v>
      </c>
      <c r="B30" s="79">
        <v>84</v>
      </c>
      <c r="C30" s="79">
        <v>42</v>
      </c>
      <c r="D30" s="79">
        <v>74</v>
      </c>
      <c r="E30" s="79">
        <v>37</v>
      </c>
      <c r="F30" s="79" t="s">
        <v>431</v>
      </c>
      <c r="G30" s="79">
        <v>143</v>
      </c>
      <c r="H30" s="79">
        <v>74</v>
      </c>
      <c r="I30" s="79">
        <v>125</v>
      </c>
      <c r="J30" s="79">
        <v>63</v>
      </c>
      <c r="K30" s="79"/>
      <c r="L30" s="79"/>
      <c r="M30" s="79"/>
      <c r="N30" s="79"/>
      <c r="O30" s="79"/>
      <c r="P30" s="79" t="s">
        <v>432</v>
      </c>
      <c r="Q30" s="79">
        <v>25</v>
      </c>
      <c r="R30" s="79">
        <v>12</v>
      </c>
      <c r="S30" s="79">
        <v>22</v>
      </c>
      <c r="T30" s="79">
        <v>11</v>
      </c>
    </row>
    <row r="31" spans="1:20">
      <c r="A31" s="385"/>
      <c r="B31" s="386"/>
      <c r="C31" s="386"/>
      <c r="D31" s="386"/>
      <c r="E31" s="387"/>
      <c r="F31" s="79" t="s">
        <v>433</v>
      </c>
      <c r="G31" s="79">
        <v>158</v>
      </c>
      <c r="H31" s="79">
        <v>79</v>
      </c>
      <c r="I31" s="79">
        <v>139</v>
      </c>
      <c r="J31" s="79">
        <v>69</v>
      </c>
      <c r="K31" s="79"/>
      <c r="L31" s="79"/>
      <c r="M31" s="79"/>
      <c r="N31" s="79"/>
      <c r="O31" s="79"/>
      <c r="P31" s="79" t="s">
        <v>434</v>
      </c>
      <c r="Q31" s="79">
        <v>25</v>
      </c>
      <c r="R31" s="79">
        <v>12</v>
      </c>
      <c r="S31" s="79">
        <v>22</v>
      </c>
      <c r="T31" s="79">
        <v>11</v>
      </c>
    </row>
    <row r="32" spans="1:20" ht="16.5" customHeight="1">
      <c r="A32" s="79"/>
      <c r="B32" s="79"/>
      <c r="C32" s="79"/>
      <c r="D32" s="79"/>
      <c r="E32" s="79"/>
      <c r="F32" s="382" t="s">
        <v>435</v>
      </c>
      <c r="G32" s="383"/>
      <c r="H32" s="383"/>
      <c r="I32" s="383"/>
      <c r="J32" s="384"/>
      <c r="K32" s="79"/>
      <c r="L32" s="79"/>
      <c r="M32" s="79"/>
      <c r="N32" s="79"/>
      <c r="O32" s="79"/>
      <c r="P32" s="79" t="s">
        <v>436</v>
      </c>
      <c r="Q32" s="79">
        <v>25</v>
      </c>
      <c r="R32" s="79">
        <v>12</v>
      </c>
      <c r="S32" s="79">
        <v>22</v>
      </c>
      <c r="T32" s="79">
        <v>11</v>
      </c>
    </row>
    <row r="33" spans="1:20" ht="16.5" customHeight="1">
      <c r="A33" s="79"/>
      <c r="B33" s="79"/>
      <c r="C33" s="79"/>
      <c r="D33" s="79"/>
      <c r="E33" s="79"/>
      <c r="F33" s="79" t="s">
        <v>437</v>
      </c>
      <c r="G33" s="79">
        <v>119</v>
      </c>
      <c r="H33" s="79">
        <v>59</v>
      </c>
      <c r="I33" s="79">
        <v>104</v>
      </c>
      <c r="J33" s="79">
        <v>52</v>
      </c>
      <c r="K33" s="79"/>
      <c r="L33" s="79"/>
      <c r="M33" s="79"/>
      <c r="N33" s="79"/>
      <c r="O33" s="79"/>
      <c r="P33" s="79" t="s">
        <v>438</v>
      </c>
      <c r="Q33" s="79">
        <v>29</v>
      </c>
      <c r="R33" s="79">
        <v>15</v>
      </c>
      <c r="S33" s="79">
        <v>25</v>
      </c>
      <c r="T33" s="79">
        <v>13</v>
      </c>
    </row>
    <row r="34" spans="1:20">
      <c r="A34" s="79"/>
      <c r="B34" s="79"/>
      <c r="C34" s="79"/>
      <c r="D34" s="79"/>
      <c r="E34" s="79"/>
      <c r="F34" s="79" t="s">
        <v>439</v>
      </c>
      <c r="G34" s="79">
        <v>131</v>
      </c>
      <c r="H34" s="79">
        <v>65</v>
      </c>
      <c r="I34" s="79">
        <v>115</v>
      </c>
      <c r="J34" s="79">
        <v>58</v>
      </c>
      <c r="K34" s="79"/>
      <c r="L34" s="79"/>
      <c r="M34" s="79"/>
      <c r="N34" s="79"/>
      <c r="O34" s="79"/>
      <c r="P34" s="79" t="s">
        <v>367</v>
      </c>
      <c r="Q34" s="79">
        <v>34</v>
      </c>
      <c r="R34" s="79">
        <v>17</v>
      </c>
      <c r="S34" s="79">
        <v>30</v>
      </c>
      <c r="T34" s="79">
        <v>15</v>
      </c>
    </row>
    <row r="35" spans="1:20" ht="16.5" customHeight="1">
      <c r="A35" s="79"/>
      <c r="B35" s="79"/>
      <c r="C35" s="79"/>
      <c r="D35" s="79"/>
      <c r="E35" s="79"/>
      <c r="F35" s="79" t="s">
        <v>440</v>
      </c>
      <c r="G35" s="79">
        <v>140</v>
      </c>
      <c r="H35" s="79">
        <v>70</v>
      </c>
      <c r="I35" s="79">
        <v>123</v>
      </c>
      <c r="J35" s="79">
        <v>61</v>
      </c>
      <c r="K35" s="79"/>
      <c r="L35" s="79"/>
      <c r="M35" s="79"/>
      <c r="N35" s="79"/>
      <c r="O35" s="79"/>
      <c r="P35" s="382" t="s">
        <v>441</v>
      </c>
      <c r="Q35" s="383"/>
      <c r="R35" s="383"/>
      <c r="S35" s="383"/>
      <c r="T35" s="384"/>
    </row>
    <row r="36" spans="1:20">
      <c r="A36" s="79"/>
      <c r="B36" s="79"/>
      <c r="C36" s="79"/>
      <c r="D36" s="79"/>
      <c r="E36" s="79"/>
      <c r="F36" s="79" t="s">
        <v>442</v>
      </c>
      <c r="G36" s="79">
        <v>145</v>
      </c>
      <c r="H36" s="79">
        <v>73</v>
      </c>
      <c r="I36" s="79">
        <v>128</v>
      </c>
      <c r="J36" s="79">
        <v>64</v>
      </c>
      <c r="K36" s="79"/>
      <c r="L36" s="79"/>
      <c r="M36" s="79"/>
      <c r="N36" s="79"/>
      <c r="O36" s="79"/>
      <c r="P36" s="79" t="s">
        <v>443</v>
      </c>
      <c r="Q36" s="79">
        <v>43</v>
      </c>
      <c r="R36" s="79">
        <v>22</v>
      </c>
      <c r="S36" s="79">
        <v>38</v>
      </c>
      <c r="T36" s="79">
        <v>19</v>
      </c>
    </row>
    <row r="37" spans="1:20">
      <c r="A37" s="79"/>
      <c r="B37" s="79"/>
      <c r="C37" s="79"/>
      <c r="D37" s="79"/>
      <c r="E37" s="79"/>
      <c r="F37" s="79" t="s">
        <v>444</v>
      </c>
      <c r="G37" s="79">
        <v>150</v>
      </c>
      <c r="H37" s="79">
        <v>75</v>
      </c>
      <c r="I37" s="79">
        <v>132</v>
      </c>
      <c r="J37" s="79">
        <v>66</v>
      </c>
      <c r="K37" s="79"/>
      <c r="L37" s="79"/>
      <c r="M37" s="79"/>
      <c r="N37" s="79"/>
      <c r="O37" s="79"/>
      <c r="P37" s="79" t="s">
        <v>445</v>
      </c>
      <c r="Q37" s="79">
        <v>50</v>
      </c>
      <c r="R37" s="79">
        <v>25</v>
      </c>
      <c r="S37" s="79">
        <v>44</v>
      </c>
      <c r="T37" s="79">
        <v>22</v>
      </c>
    </row>
    <row r="38" spans="1:20">
      <c r="A38" s="79"/>
      <c r="B38" s="79"/>
      <c r="C38" s="79"/>
      <c r="D38" s="79"/>
      <c r="E38" s="79"/>
      <c r="F38" s="79" t="s">
        <v>446</v>
      </c>
      <c r="G38" s="79">
        <v>162</v>
      </c>
      <c r="H38" s="79">
        <v>81</v>
      </c>
      <c r="I38" s="79">
        <v>143</v>
      </c>
      <c r="J38" s="79">
        <v>71</v>
      </c>
      <c r="K38" s="79"/>
      <c r="L38" s="79"/>
      <c r="M38" s="79"/>
      <c r="N38" s="79"/>
      <c r="O38" s="79"/>
      <c r="P38" s="79" t="s">
        <v>447</v>
      </c>
      <c r="Q38" s="79">
        <v>52</v>
      </c>
      <c r="R38" s="79">
        <v>26</v>
      </c>
      <c r="S38" s="79">
        <v>45</v>
      </c>
      <c r="T38" s="79">
        <v>23</v>
      </c>
    </row>
    <row r="39" spans="1:20">
      <c r="A39" s="79"/>
      <c r="B39" s="79"/>
      <c r="C39" s="79"/>
      <c r="D39" s="79"/>
      <c r="E39" s="79"/>
      <c r="F39" s="79" t="s">
        <v>448</v>
      </c>
      <c r="G39" s="79">
        <v>177</v>
      </c>
      <c r="H39" s="79">
        <v>89</v>
      </c>
      <c r="I39" s="79">
        <v>156</v>
      </c>
      <c r="J39" s="79">
        <v>78</v>
      </c>
      <c r="K39" s="79"/>
      <c r="L39" s="79"/>
      <c r="M39" s="79"/>
      <c r="N39" s="79"/>
      <c r="O39" s="79"/>
      <c r="P39" s="79" t="s">
        <v>449</v>
      </c>
      <c r="Q39" s="79">
        <v>56</v>
      </c>
      <c r="R39" s="79">
        <v>28</v>
      </c>
      <c r="S39" s="79">
        <v>49</v>
      </c>
      <c r="T39" s="79">
        <v>25</v>
      </c>
    </row>
    <row r="40" spans="1:20">
      <c r="A40" s="79"/>
      <c r="B40" s="79"/>
      <c r="C40" s="79"/>
      <c r="D40" s="79"/>
      <c r="E40" s="79"/>
      <c r="F40" s="79" t="s">
        <v>450</v>
      </c>
      <c r="G40" s="79">
        <v>186</v>
      </c>
      <c r="H40" s="79">
        <v>93</v>
      </c>
      <c r="I40" s="79">
        <v>163</v>
      </c>
      <c r="J40" s="79">
        <v>82</v>
      </c>
      <c r="K40" s="79"/>
      <c r="L40" s="79"/>
      <c r="M40" s="79"/>
      <c r="N40" s="79"/>
      <c r="O40" s="79"/>
      <c r="P40" s="79" t="s">
        <v>451</v>
      </c>
      <c r="Q40" s="79">
        <v>60</v>
      </c>
      <c r="R40" s="79">
        <v>30</v>
      </c>
      <c r="S40" s="79">
        <v>52</v>
      </c>
      <c r="T40" s="79">
        <v>26</v>
      </c>
    </row>
    <row r="41" spans="1:20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 t="s">
        <v>423</v>
      </c>
      <c r="Q41" s="79">
        <v>63</v>
      </c>
      <c r="R41" s="79">
        <v>32</v>
      </c>
      <c r="S41" s="79">
        <v>56</v>
      </c>
      <c r="T41" s="79">
        <v>28</v>
      </c>
    </row>
    <row r="42" spans="1:20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 t="s">
        <v>426</v>
      </c>
      <c r="Q42" s="79">
        <v>66</v>
      </c>
      <c r="R42" s="79">
        <v>33</v>
      </c>
      <c r="S42" s="79">
        <v>58</v>
      </c>
      <c r="T42" s="79">
        <v>29</v>
      </c>
    </row>
    <row r="43" spans="1:20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 t="s">
        <v>429</v>
      </c>
      <c r="Q43" s="79">
        <v>81</v>
      </c>
      <c r="R43" s="79">
        <v>40</v>
      </c>
      <c r="S43" s="79">
        <v>69</v>
      </c>
      <c r="T43" s="79">
        <v>35</v>
      </c>
    </row>
  </sheetData>
  <mergeCells count="22">
    <mergeCell ref="P27:T27"/>
    <mergeCell ref="A31:E31"/>
    <mergeCell ref="F32:J32"/>
    <mergeCell ref="P35:T35"/>
    <mergeCell ref="A3:E3"/>
    <mergeCell ref="F3:J3"/>
    <mergeCell ref="K3:O3"/>
    <mergeCell ref="P3:T3"/>
    <mergeCell ref="P11:T11"/>
    <mergeCell ref="F22:J22"/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N7" sqref="N7:T7"/>
    </sheetView>
  </sheetViews>
  <sheetFormatPr defaultColWidth="9" defaultRowHeight="16.2"/>
  <cols>
    <col min="1" max="16384" width="9" style="77"/>
  </cols>
  <sheetData>
    <row r="1" spans="1:20" ht="16.5" customHeight="1">
      <c r="A1" s="380" t="s">
        <v>298</v>
      </c>
      <c r="B1" s="378" t="s">
        <v>299</v>
      </c>
      <c r="C1" s="379"/>
      <c r="D1" s="378" t="s">
        <v>300</v>
      </c>
      <c r="E1" s="379"/>
      <c r="F1" s="380" t="s">
        <v>298</v>
      </c>
      <c r="G1" s="378" t="s">
        <v>299</v>
      </c>
      <c r="H1" s="379"/>
      <c r="I1" s="378" t="s">
        <v>300</v>
      </c>
      <c r="J1" s="379"/>
      <c r="K1" s="380" t="s">
        <v>298</v>
      </c>
      <c r="L1" s="378" t="s">
        <v>299</v>
      </c>
      <c r="M1" s="379"/>
      <c r="N1" s="378" t="s">
        <v>300</v>
      </c>
      <c r="O1" s="379"/>
      <c r="P1" s="380" t="s">
        <v>298</v>
      </c>
      <c r="Q1" s="378" t="s">
        <v>299</v>
      </c>
      <c r="R1" s="379"/>
      <c r="S1" s="378" t="s">
        <v>300</v>
      </c>
      <c r="T1" s="379"/>
    </row>
    <row r="2" spans="1:20">
      <c r="A2" s="381"/>
      <c r="B2" s="78" t="s">
        <v>301</v>
      </c>
      <c r="C2" s="78" t="s">
        <v>302</v>
      </c>
      <c r="D2" s="78" t="s">
        <v>301</v>
      </c>
      <c r="E2" s="78" t="s">
        <v>302</v>
      </c>
      <c r="F2" s="381"/>
      <c r="G2" s="78" t="s">
        <v>301</v>
      </c>
      <c r="H2" s="78" t="s">
        <v>302</v>
      </c>
      <c r="I2" s="78" t="s">
        <v>301</v>
      </c>
      <c r="J2" s="78" t="s">
        <v>302</v>
      </c>
      <c r="K2" s="381"/>
      <c r="L2" s="78" t="s">
        <v>301</v>
      </c>
      <c r="M2" s="78" t="s">
        <v>302</v>
      </c>
      <c r="N2" s="78" t="s">
        <v>301</v>
      </c>
      <c r="O2" s="78" t="s">
        <v>302</v>
      </c>
      <c r="P2" s="381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82" t="s">
        <v>452</v>
      </c>
      <c r="B3" s="383"/>
      <c r="C3" s="383"/>
      <c r="D3" s="383"/>
      <c r="E3" s="384"/>
      <c r="F3" s="382" t="s">
        <v>304</v>
      </c>
      <c r="G3" s="383"/>
      <c r="H3" s="383"/>
      <c r="I3" s="383"/>
      <c r="J3" s="384"/>
      <c r="K3" s="382" t="s">
        <v>453</v>
      </c>
      <c r="L3" s="383"/>
      <c r="M3" s="383"/>
      <c r="N3" s="383"/>
      <c r="O3" s="384"/>
      <c r="P3" s="382" t="s">
        <v>454</v>
      </c>
      <c r="Q3" s="383"/>
      <c r="R3" s="383"/>
      <c r="S3" s="383"/>
      <c r="T3" s="384"/>
    </row>
    <row r="4" spans="1:20" ht="32.4">
      <c r="A4" s="79" t="s">
        <v>387</v>
      </c>
      <c r="B4" s="79">
        <v>175</v>
      </c>
      <c r="C4" s="79">
        <v>88</v>
      </c>
      <c r="D4" s="79">
        <v>154</v>
      </c>
      <c r="E4" s="79">
        <v>77</v>
      </c>
      <c r="F4" s="79" t="s">
        <v>308</v>
      </c>
      <c r="G4" s="79">
        <v>25</v>
      </c>
      <c r="H4" s="79">
        <v>12</v>
      </c>
      <c r="I4" s="79">
        <v>22</v>
      </c>
      <c r="J4" s="79">
        <v>11</v>
      </c>
      <c r="K4" s="79" t="s">
        <v>419</v>
      </c>
      <c r="L4" s="79">
        <v>25</v>
      </c>
      <c r="M4" s="79">
        <v>12</v>
      </c>
      <c r="N4" s="79">
        <v>22</v>
      </c>
      <c r="O4" s="79">
        <v>11</v>
      </c>
      <c r="P4" s="79" t="s">
        <v>455</v>
      </c>
      <c r="Q4" s="79">
        <v>25</v>
      </c>
      <c r="R4" s="79">
        <v>12</v>
      </c>
      <c r="S4" s="79">
        <v>22</v>
      </c>
      <c r="T4" s="79">
        <v>11</v>
      </c>
    </row>
    <row r="5" spans="1:20">
      <c r="A5" s="79" t="s">
        <v>307</v>
      </c>
      <c r="B5" s="79">
        <v>165</v>
      </c>
      <c r="C5" s="79">
        <v>82</v>
      </c>
      <c r="D5" s="79">
        <v>145</v>
      </c>
      <c r="E5" s="79">
        <v>72</v>
      </c>
      <c r="F5" s="79" t="s">
        <v>456</v>
      </c>
      <c r="G5" s="79">
        <v>25</v>
      </c>
      <c r="H5" s="79">
        <v>12</v>
      </c>
      <c r="I5" s="79">
        <v>22</v>
      </c>
      <c r="J5" s="79">
        <v>11</v>
      </c>
      <c r="K5" s="79" t="s">
        <v>416</v>
      </c>
      <c r="L5" s="79">
        <v>25</v>
      </c>
      <c r="M5" s="79">
        <v>12</v>
      </c>
      <c r="N5" s="79">
        <v>22</v>
      </c>
      <c r="O5" s="79">
        <v>11</v>
      </c>
      <c r="P5" s="79" t="s">
        <v>457</v>
      </c>
      <c r="Q5" s="79">
        <v>25</v>
      </c>
      <c r="R5" s="79">
        <v>12</v>
      </c>
      <c r="S5" s="79">
        <v>22</v>
      </c>
      <c r="T5" s="79">
        <v>11</v>
      </c>
    </row>
    <row r="6" spans="1:20" ht="32.4">
      <c r="A6" s="79" t="s">
        <v>309</v>
      </c>
      <c r="B6" s="79">
        <v>160</v>
      </c>
      <c r="C6" s="79">
        <v>80</v>
      </c>
      <c r="D6" s="79">
        <v>140</v>
      </c>
      <c r="E6" s="79">
        <v>70</v>
      </c>
      <c r="F6" s="79" t="s">
        <v>314</v>
      </c>
      <c r="G6" s="79">
        <v>28</v>
      </c>
      <c r="H6" s="79">
        <v>14</v>
      </c>
      <c r="I6" s="79">
        <v>25</v>
      </c>
      <c r="J6" s="79">
        <v>12</v>
      </c>
      <c r="K6" s="79" t="s">
        <v>413</v>
      </c>
      <c r="L6" s="79">
        <v>25</v>
      </c>
      <c r="M6" s="79">
        <v>12</v>
      </c>
      <c r="N6" s="79">
        <v>22</v>
      </c>
      <c r="O6" s="79">
        <v>11</v>
      </c>
      <c r="P6" s="79" t="s">
        <v>458</v>
      </c>
      <c r="Q6" s="79">
        <v>25</v>
      </c>
      <c r="R6" s="79">
        <v>12</v>
      </c>
      <c r="S6" s="79">
        <v>22</v>
      </c>
      <c r="T6" s="79">
        <v>11</v>
      </c>
    </row>
    <row r="7" spans="1:20">
      <c r="A7" s="79" t="s">
        <v>313</v>
      </c>
      <c r="B7" s="79">
        <v>155</v>
      </c>
      <c r="C7" s="79">
        <v>77</v>
      </c>
      <c r="D7" s="79">
        <v>136</v>
      </c>
      <c r="E7" s="79">
        <v>68</v>
      </c>
      <c r="F7" s="79" t="s">
        <v>318</v>
      </c>
      <c r="G7" s="79">
        <v>35</v>
      </c>
      <c r="H7" s="79">
        <v>17</v>
      </c>
      <c r="I7" s="79">
        <v>31</v>
      </c>
      <c r="J7" s="79">
        <v>15</v>
      </c>
      <c r="K7" s="79" t="s">
        <v>410</v>
      </c>
      <c r="L7" s="79">
        <v>25</v>
      </c>
      <c r="M7" s="79">
        <v>12</v>
      </c>
      <c r="N7" s="79">
        <v>22</v>
      </c>
      <c r="O7" s="79">
        <v>11</v>
      </c>
      <c r="P7" s="79" t="s">
        <v>459</v>
      </c>
      <c r="Q7" s="79">
        <v>30</v>
      </c>
      <c r="R7" s="79">
        <v>15</v>
      </c>
      <c r="S7" s="79">
        <v>27</v>
      </c>
      <c r="T7" s="79">
        <v>13</v>
      </c>
    </row>
    <row r="8" spans="1:20">
      <c r="A8" s="79" t="s">
        <v>317</v>
      </c>
      <c r="B8" s="79">
        <v>146</v>
      </c>
      <c r="C8" s="79">
        <v>73</v>
      </c>
      <c r="D8" s="79">
        <v>128</v>
      </c>
      <c r="E8" s="79">
        <v>64</v>
      </c>
      <c r="F8" s="79" t="s">
        <v>321</v>
      </c>
      <c r="G8" s="79">
        <v>46</v>
      </c>
      <c r="H8" s="79">
        <v>23</v>
      </c>
      <c r="I8" s="79">
        <v>40</v>
      </c>
      <c r="J8" s="79">
        <v>20</v>
      </c>
      <c r="K8" s="79" t="s">
        <v>407</v>
      </c>
      <c r="L8" s="79">
        <v>25</v>
      </c>
      <c r="M8" s="79">
        <v>12</v>
      </c>
      <c r="N8" s="79">
        <v>22</v>
      </c>
      <c r="O8" s="79">
        <v>11</v>
      </c>
      <c r="P8" s="79" t="s">
        <v>460</v>
      </c>
      <c r="Q8" s="79">
        <v>36</v>
      </c>
      <c r="R8" s="79">
        <v>18</v>
      </c>
      <c r="S8" s="79">
        <v>32</v>
      </c>
      <c r="T8" s="79">
        <v>16</v>
      </c>
    </row>
    <row r="9" spans="1:20">
      <c r="A9" s="79" t="s">
        <v>324</v>
      </c>
      <c r="B9" s="79">
        <v>138</v>
      </c>
      <c r="C9" s="79">
        <v>69</v>
      </c>
      <c r="D9" s="79">
        <v>121</v>
      </c>
      <c r="E9" s="79">
        <v>61</v>
      </c>
      <c r="F9" s="79"/>
      <c r="G9" s="79"/>
      <c r="H9" s="79"/>
      <c r="I9" s="79"/>
      <c r="J9" s="79"/>
      <c r="K9" s="79" t="s">
        <v>404</v>
      </c>
      <c r="L9" s="79">
        <v>25</v>
      </c>
      <c r="M9" s="79">
        <v>12</v>
      </c>
      <c r="N9" s="79">
        <v>22</v>
      </c>
      <c r="O9" s="79">
        <v>11</v>
      </c>
      <c r="P9" s="79" t="s">
        <v>461</v>
      </c>
      <c r="Q9" s="79">
        <v>43</v>
      </c>
      <c r="R9" s="79">
        <v>22</v>
      </c>
      <c r="S9" s="79">
        <v>38</v>
      </c>
      <c r="T9" s="79">
        <v>19</v>
      </c>
    </row>
    <row r="10" spans="1:20" ht="16.5" customHeight="1">
      <c r="A10" s="79" t="s">
        <v>328</v>
      </c>
      <c r="B10" s="79">
        <v>133</v>
      </c>
      <c r="C10" s="79">
        <v>67</v>
      </c>
      <c r="D10" s="79">
        <v>117</v>
      </c>
      <c r="E10" s="79">
        <v>59</v>
      </c>
      <c r="F10" s="382" t="s">
        <v>462</v>
      </c>
      <c r="G10" s="383"/>
      <c r="H10" s="383"/>
      <c r="I10" s="383"/>
      <c r="J10" s="384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>
      <c r="A11" s="79" t="s">
        <v>332</v>
      </c>
      <c r="B11" s="79">
        <v>118</v>
      </c>
      <c r="C11" s="79">
        <v>59</v>
      </c>
      <c r="D11" s="79">
        <v>104</v>
      </c>
      <c r="E11" s="79">
        <v>52</v>
      </c>
      <c r="F11" s="79" t="s">
        <v>329</v>
      </c>
      <c r="G11" s="79">
        <v>25</v>
      </c>
      <c r="H11" s="79">
        <v>12</v>
      </c>
      <c r="I11" s="79">
        <v>22</v>
      </c>
      <c r="J11" s="79">
        <v>11</v>
      </c>
      <c r="K11" s="79" t="s">
        <v>402</v>
      </c>
      <c r="L11" s="79">
        <v>28</v>
      </c>
      <c r="M11" s="79">
        <v>14</v>
      </c>
      <c r="N11" s="79">
        <v>24</v>
      </c>
      <c r="O11" s="79">
        <v>12</v>
      </c>
      <c r="P11" s="79" t="s">
        <v>463</v>
      </c>
      <c r="Q11" s="79">
        <v>51</v>
      </c>
      <c r="R11" s="79">
        <v>26</v>
      </c>
      <c r="S11" s="79">
        <v>45</v>
      </c>
      <c r="T11" s="79">
        <v>23</v>
      </c>
    </row>
    <row r="12" spans="1:20">
      <c r="A12" s="79" t="s">
        <v>464</v>
      </c>
      <c r="B12" s="79">
        <v>109</v>
      </c>
      <c r="C12" s="79">
        <v>55</v>
      </c>
      <c r="D12" s="79">
        <v>96</v>
      </c>
      <c r="E12" s="79">
        <v>48</v>
      </c>
      <c r="F12" s="79" t="s">
        <v>333</v>
      </c>
      <c r="G12" s="79">
        <v>25</v>
      </c>
      <c r="H12" s="79">
        <v>12</v>
      </c>
      <c r="I12" s="79">
        <v>22</v>
      </c>
      <c r="J12" s="79">
        <v>11</v>
      </c>
      <c r="K12" s="79" t="s">
        <v>366</v>
      </c>
      <c r="L12" s="79">
        <v>36</v>
      </c>
      <c r="M12" s="79">
        <v>18</v>
      </c>
      <c r="N12" s="79">
        <v>32</v>
      </c>
      <c r="O12" s="79">
        <v>16</v>
      </c>
      <c r="P12" s="79" t="s">
        <v>352</v>
      </c>
      <c r="Q12" s="79">
        <v>57</v>
      </c>
      <c r="R12" s="79">
        <v>29</v>
      </c>
      <c r="S12" s="79">
        <v>50</v>
      </c>
      <c r="T12" s="79">
        <v>25</v>
      </c>
    </row>
    <row r="13" spans="1:20">
      <c r="A13" s="79" t="s">
        <v>335</v>
      </c>
      <c r="B13" s="79">
        <v>99</v>
      </c>
      <c r="C13" s="79">
        <v>50</v>
      </c>
      <c r="D13" s="79">
        <v>87</v>
      </c>
      <c r="E13" s="79">
        <v>44</v>
      </c>
      <c r="F13" s="79" t="s">
        <v>465</v>
      </c>
      <c r="G13" s="79">
        <v>25</v>
      </c>
      <c r="H13" s="79">
        <v>12</v>
      </c>
      <c r="I13" s="79">
        <v>22</v>
      </c>
      <c r="J13" s="79">
        <v>11</v>
      </c>
      <c r="K13" s="79" t="s">
        <v>358</v>
      </c>
      <c r="L13" s="79">
        <v>45</v>
      </c>
      <c r="M13" s="79">
        <v>23</v>
      </c>
      <c r="N13" s="79">
        <v>40</v>
      </c>
      <c r="O13" s="79">
        <v>20</v>
      </c>
      <c r="P13" s="79" t="s">
        <v>466</v>
      </c>
      <c r="Q13" s="79">
        <v>64</v>
      </c>
      <c r="R13" s="79">
        <v>32</v>
      </c>
      <c r="S13" s="79">
        <v>56</v>
      </c>
      <c r="T13" s="79">
        <v>28</v>
      </c>
    </row>
    <row r="14" spans="1:20">
      <c r="A14" s="79" t="s">
        <v>339</v>
      </c>
      <c r="B14" s="79">
        <v>96</v>
      </c>
      <c r="C14" s="79">
        <v>48</v>
      </c>
      <c r="D14" s="79">
        <v>84</v>
      </c>
      <c r="E14" s="79">
        <v>42</v>
      </c>
      <c r="F14" s="79" t="s">
        <v>340</v>
      </c>
      <c r="G14" s="79">
        <v>30</v>
      </c>
      <c r="H14" s="79">
        <v>15</v>
      </c>
      <c r="I14" s="79">
        <v>26</v>
      </c>
      <c r="J14" s="79">
        <v>13</v>
      </c>
      <c r="K14" s="79" t="s">
        <v>355</v>
      </c>
      <c r="L14" s="79">
        <v>50</v>
      </c>
      <c r="M14" s="79">
        <v>25</v>
      </c>
      <c r="N14" s="79">
        <v>44</v>
      </c>
      <c r="O14" s="79">
        <v>22</v>
      </c>
      <c r="P14" s="79" t="s">
        <v>467</v>
      </c>
      <c r="Q14" s="79">
        <v>70</v>
      </c>
      <c r="R14" s="79">
        <v>35</v>
      </c>
      <c r="S14" s="79">
        <v>62</v>
      </c>
      <c r="T14" s="79">
        <v>31</v>
      </c>
    </row>
    <row r="15" spans="1:20">
      <c r="A15" s="79" t="s">
        <v>343</v>
      </c>
      <c r="B15" s="79">
        <v>88</v>
      </c>
      <c r="C15" s="79">
        <v>44</v>
      </c>
      <c r="D15" s="79">
        <v>77</v>
      </c>
      <c r="E15" s="79">
        <v>39</v>
      </c>
      <c r="F15" s="79" t="s">
        <v>468</v>
      </c>
      <c r="G15" s="79">
        <v>32</v>
      </c>
      <c r="H15" s="79">
        <v>16</v>
      </c>
      <c r="I15" s="79">
        <v>28</v>
      </c>
      <c r="J15" s="79">
        <v>14</v>
      </c>
      <c r="K15" s="79" t="s">
        <v>352</v>
      </c>
      <c r="L15" s="79">
        <v>62</v>
      </c>
      <c r="M15" s="79">
        <v>31</v>
      </c>
      <c r="N15" s="79">
        <v>55</v>
      </c>
      <c r="O15" s="79">
        <v>27</v>
      </c>
      <c r="P15" s="79" t="s">
        <v>469</v>
      </c>
      <c r="Q15" s="79">
        <v>73</v>
      </c>
      <c r="R15" s="79">
        <v>37</v>
      </c>
      <c r="S15" s="79">
        <v>64</v>
      </c>
      <c r="T15" s="79">
        <v>32</v>
      </c>
    </row>
    <row r="16" spans="1:20" ht="32.4">
      <c r="A16" s="79" t="s">
        <v>347</v>
      </c>
      <c r="B16" s="79">
        <v>85</v>
      </c>
      <c r="C16" s="79">
        <v>43</v>
      </c>
      <c r="D16" s="79">
        <v>75</v>
      </c>
      <c r="E16" s="79">
        <v>37</v>
      </c>
      <c r="F16" s="79" t="s">
        <v>348</v>
      </c>
      <c r="G16" s="79">
        <v>36</v>
      </c>
      <c r="H16" s="79">
        <v>18</v>
      </c>
      <c r="I16" s="79">
        <v>32</v>
      </c>
      <c r="J16" s="79">
        <v>16</v>
      </c>
      <c r="K16" s="79" t="s">
        <v>349</v>
      </c>
      <c r="L16" s="79">
        <v>75</v>
      </c>
      <c r="M16" s="79">
        <v>37</v>
      </c>
      <c r="N16" s="79">
        <v>66</v>
      </c>
      <c r="O16" s="79">
        <v>33</v>
      </c>
      <c r="P16" s="79" t="s">
        <v>353</v>
      </c>
      <c r="Q16" s="79">
        <v>81</v>
      </c>
      <c r="R16" s="79">
        <v>41</v>
      </c>
      <c r="S16" s="79">
        <v>71</v>
      </c>
      <c r="T16" s="79">
        <v>36</v>
      </c>
    </row>
    <row r="17" spans="1:20">
      <c r="A17" s="79" t="s">
        <v>351</v>
      </c>
      <c r="B17" s="79">
        <v>80</v>
      </c>
      <c r="C17" s="79">
        <v>40</v>
      </c>
      <c r="D17" s="79">
        <v>71</v>
      </c>
      <c r="E17" s="79">
        <v>35</v>
      </c>
      <c r="F17" s="79"/>
      <c r="G17" s="79"/>
      <c r="H17" s="79"/>
      <c r="I17" s="79"/>
      <c r="J17" s="79"/>
      <c r="K17" s="79" t="s">
        <v>345</v>
      </c>
      <c r="L17" s="79">
        <v>79</v>
      </c>
      <c r="M17" s="79">
        <v>40</v>
      </c>
      <c r="N17" s="79">
        <v>70</v>
      </c>
      <c r="O17" s="79">
        <v>35</v>
      </c>
      <c r="P17" s="79" t="s">
        <v>334</v>
      </c>
      <c r="Q17" s="79">
        <v>89</v>
      </c>
      <c r="R17" s="79">
        <v>44</v>
      </c>
      <c r="S17" s="79">
        <v>78</v>
      </c>
      <c r="T17" s="79">
        <v>39</v>
      </c>
    </row>
    <row r="18" spans="1:20" ht="32.4">
      <c r="A18" s="79" t="s">
        <v>354</v>
      </c>
      <c r="B18" s="79">
        <v>79</v>
      </c>
      <c r="C18" s="79">
        <v>39</v>
      </c>
      <c r="D18" s="79">
        <v>69</v>
      </c>
      <c r="E18" s="79">
        <v>35</v>
      </c>
      <c r="F18" s="79"/>
      <c r="G18" s="79"/>
      <c r="H18" s="79"/>
      <c r="I18" s="79"/>
      <c r="J18" s="79"/>
      <c r="K18" s="79" t="s">
        <v>341</v>
      </c>
      <c r="L18" s="79">
        <v>87</v>
      </c>
      <c r="M18" s="79">
        <v>44</v>
      </c>
      <c r="N18" s="79">
        <v>76</v>
      </c>
      <c r="O18" s="79">
        <v>38</v>
      </c>
      <c r="P18" s="79"/>
      <c r="Q18" s="79"/>
      <c r="R18" s="79"/>
      <c r="S18" s="79"/>
      <c r="T18" s="79"/>
    </row>
    <row r="19" spans="1:20">
      <c r="A19" s="79" t="s">
        <v>470</v>
      </c>
      <c r="B19" s="79">
        <v>78</v>
      </c>
      <c r="C19" s="79">
        <v>39</v>
      </c>
      <c r="D19" s="79">
        <v>68</v>
      </c>
      <c r="E19" s="79">
        <v>34</v>
      </c>
      <c r="F19" s="79"/>
      <c r="G19" s="79"/>
      <c r="H19" s="79"/>
      <c r="I19" s="79"/>
      <c r="J19" s="79"/>
      <c r="K19" s="79" t="s">
        <v>337</v>
      </c>
      <c r="L19" s="79">
        <v>94</v>
      </c>
      <c r="M19" s="79">
        <v>47</v>
      </c>
      <c r="N19" s="79">
        <v>83</v>
      </c>
      <c r="O19" s="79">
        <v>41</v>
      </c>
      <c r="P19" s="79"/>
      <c r="Q19" s="79"/>
      <c r="R19" s="79"/>
      <c r="S19" s="79"/>
      <c r="T19" s="79"/>
    </row>
    <row r="20" spans="1:20">
      <c r="A20" s="79" t="s">
        <v>445</v>
      </c>
      <c r="B20" s="79">
        <v>72</v>
      </c>
      <c r="C20" s="79">
        <v>36</v>
      </c>
      <c r="D20" s="79">
        <v>63</v>
      </c>
      <c r="E20" s="79">
        <v>32</v>
      </c>
      <c r="F20" s="79"/>
      <c r="G20" s="79"/>
      <c r="H20" s="79"/>
      <c r="I20" s="79"/>
      <c r="J20" s="79"/>
      <c r="K20" s="79" t="s">
        <v>121</v>
      </c>
      <c r="L20" s="79">
        <v>104</v>
      </c>
      <c r="M20" s="79">
        <v>52</v>
      </c>
      <c r="N20" s="79">
        <v>92</v>
      </c>
      <c r="O20" s="79">
        <v>46</v>
      </c>
      <c r="P20" s="79"/>
      <c r="Q20" s="79"/>
      <c r="R20" s="79"/>
      <c r="S20" s="79"/>
      <c r="T20" s="79"/>
    </row>
    <row r="21" spans="1:20">
      <c r="A21" s="79" t="s">
        <v>362</v>
      </c>
      <c r="B21" s="79">
        <v>69</v>
      </c>
      <c r="C21" s="79">
        <v>35</v>
      </c>
      <c r="D21" s="79">
        <v>61</v>
      </c>
      <c r="E21" s="79">
        <v>30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2" spans="1:20">
      <c r="A22" s="79" t="s">
        <v>365</v>
      </c>
      <c r="B22" s="79">
        <v>64</v>
      </c>
      <c r="C22" s="79">
        <v>32</v>
      </c>
      <c r="D22" s="79">
        <v>56</v>
      </c>
      <c r="E22" s="79">
        <v>28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spans="1:20">
      <c r="A23" s="79" t="s">
        <v>367</v>
      </c>
      <c r="B23" s="79">
        <v>59</v>
      </c>
      <c r="C23" s="79">
        <v>29</v>
      </c>
      <c r="D23" s="79">
        <v>51</v>
      </c>
      <c r="E23" s="79">
        <v>25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</row>
    <row r="24" spans="1:20">
      <c r="A24" s="79" t="s">
        <v>368</v>
      </c>
      <c r="B24" s="79">
        <v>52</v>
      </c>
      <c r="C24" s="79">
        <v>26</v>
      </c>
      <c r="D24" s="79">
        <v>46</v>
      </c>
      <c r="E24" s="79">
        <v>23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</row>
    <row r="25" spans="1:20">
      <c r="A25" s="79" t="s">
        <v>370</v>
      </c>
      <c r="B25" s="79">
        <v>48</v>
      </c>
      <c r="C25" s="79">
        <v>24</v>
      </c>
      <c r="D25" s="79">
        <v>42</v>
      </c>
      <c r="E25" s="79">
        <v>21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0">
      <c r="A26" s="79" t="s">
        <v>372</v>
      </c>
      <c r="B26" s="79">
        <v>43</v>
      </c>
      <c r="C26" s="79">
        <v>22</v>
      </c>
      <c r="D26" s="79">
        <v>38</v>
      </c>
      <c r="E26" s="79">
        <v>19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20">
      <c r="A27" s="79" t="s">
        <v>374</v>
      </c>
      <c r="B27" s="79">
        <v>36</v>
      </c>
      <c r="C27" s="79">
        <v>18</v>
      </c>
      <c r="D27" s="79">
        <v>32</v>
      </c>
      <c r="E27" s="79">
        <v>16</v>
      </c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>
      <c r="A28" s="79" t="s">
        <v>376</v>
      </c>
      <c r="B28" s="79">
        <v>31</v>
      </c>
      <c r="C28" s="79">
        <v>15</v>
      </c>
      <c r="D28" s="79">
        <v>27</v>
      </c>
      <c r="E28" s="79">
        <v>14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>
      <c r="A29" s="79" t="s">
        <v>378</v>
      </c>
      <c r="B29" s="79">
        <v>25</v>
      </c>
      <c r="C29" s="79">
        <v>12</v>
      </c>
      <c r="D29" s="79">
        <v>22</v>
      </c>
      <c r="E29" s="79">
        <v>11</v>
      </c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0">
      <c r="A30" s="79" t="s">
        <v>380</v>
      </c>
      <c r="B30" s="79">
        <v>25</v>
      </c>
      <c r="C30" s="79">
        <v>12</v>
      </c>
      <c r="D30" s="79">
        <v>22</v>
      </c>
      <c r="E30" s="79">
        <v>11</v>
      </c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spans="1:20">
      <c r="A31" s="79" t="s">
        <v>381</v>
      </c>
      <c r="B31" s="79">
        <v>25</v>
      </c>
      <c r="C31" s="79">
        <v>12</v>
      </c>
      <c r="D31" s="79">
        <v>22</v>
      </c>
      <c r="E31" s="79">
        <v>11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</row>
    <row r="32" spans="1:20">
      <c r="A32" s="79" t="s">
        <v>382</v>
      </c>
      <c r="B32" s="79">
        <v>25</v>
      </c>
      <c r="C32" s="79">
        <v>12</v>
      </c>
      <c r="D32" s="79">
        <v>22</v>
      </c>
      <c r="E32" s="79">
        <v>11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</row>
    <row r="33" spans="1:20" ht="32.4">
      <c r="A33" s="79" t="s">
        <v>320</v>
      </c>
      <c r="B33" s="79">
        <v>146</v>
      </c>
      <c r="C33" s="79">
        <v>73</v>
      </c>
      <c r="D33" s="79">
        <v>128</v>
      </c>
      <c r="E33" s="79">
        <v>64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3"/>
    </row>
  </sheetData>
  <mergeCells count="17">
    <mergeCell ref="A3:E3"/>
    <mergeCell ref="F3:J3"/>
    <mergeCell ref="K3:O3"/>
    <mergeCell ref="P3:T3"/>
    <mergeCell ref="F10:J10"/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opLeftCell="E1" workbookViewId="0">
      <selection activeCell="N7" sqref="N7:T7"/>
    </sheetView>
  </sheetViews>
  <sheetFormatPr defaultRowHeight="16.2"/>
  <cols>
    <col min="1" max="28" width="5.44140625" style="87" bestFit="1" customWidth="1"/>
    <col min="29" max="256" width="9" style="87"/>
    <col min="257" max="284" width="5.44140625" style="87" bestFit="1" customWidth="1"/>
    <col min="285" max="512" width="9" style="87"/>
    <col min="513" max="540" width="5.44140625" style="87" bestFit="1" customWidth="1"/>
    <col min="541" max="768" width="9" style="87"/>
    <col min="769" max="796" width="5.44140625" style="87" bestFit="1" customWidth="1"/>
    <col min="797" max="1024" width="9" style="87"/>
    <col min="1025" max="1052" width="5.44140625" style="87" bestFit="1" customWidth="1"/>
    <col min="1053" max="1280" width="9" style="87"/>
    <col min="1281" max="1308" width="5.44140625" style="87" bestFit="1" customWidth="1"/>
    <col min="1309" max="1536" width="9" style="87"/>
    <col min="1537" max="1564" width="5.44140625" style="87" bestFit="1" customWidth="1"/>
    <col min="1565" max="1792" width="9" style="87"/>
    <col min="1793" max="1820" width="5.44140625" style="87" bestFit="1" customWidth="1"/>
    <col min="1821" max="2048" width="9" style="87"/>
    <col min="2049" max="2076" width="5.44140625" style="87" bestFit="1" customWidth="1"/>
    <col min="2077" max="2304" width="9" style="87"/>
    <col min="2305" max="2332" width="5.44140625" style="87" bestFit="1" customWidth="1"/>
    <col min="2333" max="2560" width="9" style="87"/>
    <col min="2561" max="2588" width="5.44140625" style="87" bestFit="1" customWidth="1"/>
    <col min="2589" max="2816" width="9" style="87"/>
    <col min="2817" max="2844" width="5.44140625" style="87" bestFit="1" customWidth="1"/>
    <col min="2845" max="3072" width="9" style="87"/>
    <col min="3073" max="3100" width="5.44140625" style="87" bestFit="1" customWidth="1"/>
    <col min="3101" max="3328" width="9" style="87"/>
    <col min="3329" max="3356" width="5.44140625" style="87" bestFit="1" customWidth="1"/>
    <col min="3357" max="3584" width="9" style="87"/>
    <col min="3585" max="3612" width="5.44140625" style="87" bestFit="1" customWidth="1"/>
    <col min="3613" max="3840" width="9" style="87"/>
    <col min="3841" max="3868" width="5.44140625" style="87" bestFit="1" customWidth="1"/>
    <col min="3869" max="4096" width="9" style="87"/>
    <col min="4097" max="4124" width="5.44140625" style="87" bestFit="1" customWidth="1"/>
    <col min="4125" max="4352" width="9" style="87"/>
    <col min="4353" max="4380" width="5.44140625" style="87" bestFit="1" customWidth="1"/>
    <col min="4381" max="4608" width="9" style="87"/>
    <col min="4609" max="4636" width="5.44140625" style="87" bestFit="1" customWidth="1"/>
    <col min="4637" max="4864" width="9" style="87"/>
    <col min="4865" max="4892" width="5.44140625" style="87" bestFit="1" customWidth="1"/>
    <col min="4893" max="5120" width="9" style="87"/>
    <col min="5121" max="5148" width="5.44140625" style="87" bestFit="1" customWidth="1"/>
    <col min="5149" max="5376" width="9" style="87"/>
    <col min="5377" max="5404" width="5.44140625" style="87" bestFit="1" customWidth="1"/>
    <col min="5405" max="5632" width="9" style="87"/>
    <col min="5633" max="5660" width="5.44140625" style="87" bestFit="1" customWidth="1"/>
    <col min="5661" max="5888" width="9" style="87"/>
    <col min="5889" max="5916" width="5.44140625" style="87" bestFit="1" customWidth="1"/>
    <col min="5917" max="6144" width="9" style="87"/>
    <col min="6145" max="6172" width="5.44140625" style="87" bestFit="1" customWidth="1"/>
    <col min="6173" max="6400" width="9" style="87"/>
    <col min="6401" max="6428" width="5.44140625" style="87" bestFit="1" customWidth="1"/>
    <col min="6429" max="6656" width="9" style="87"/>
    <col min="6657" max="6684" width="5.44140625" style="87" bestFit="1" customWidth="1"/>
    <col min="6685" max="6912" width="9" style="87"/>
    <col min="6913" max="6940" width="5.44140625" style="87" bestFit="1" customWidth="1"/>
    <col min="6941" max="7168" width="9" style="87"/>
    <col min="7169" max="7196" width="5.44140625" style="87" bestFit="1" customWidth="1"/>
    <col min="7197" max="7424" width="9" style="87"/>
    <col min="7425" max="7452" width="5.44140625" style="87" bestFit="1" customWidth="1"/>
    <col min="7453" max="7680" width="9" style="87"/>
    <col min="7681" max="7708" width="5.44140625" style="87" bestFit="1" customWidth="1"/>
    <col min="7709" max="7936" width="9" style="87"/>
    <col min="7937" max="7964" width="5.44140625" style="87" bestFit="1" customWidth="1"/>
    <col min="7965" max="8192" width="9" style="87"/>
    <col min="8193" max="8220" width="5.44140625" style="87" bestFit="1" customWidth="1"/>
    <col min="8221" max="8448" width="9" style="87"/>
    <col min="8449" max="8476" width="5.44140625" style="87" bestFit="1" customWidth="1"/>
    <col min="8477" max="8704" width="9" style="87"/>
    <col min="8705" max="8732" width="5.44140625" style="87" bestFit="1" customWidth="1"/>
    <col min="8733" max="8960" width="9" style="87"/>
    <col min="8961" max="8988" width="5.44140625" style="87" bestFit="1" customWidth="1"/>
    <col min="8989" max="9216" width="9" style="87"/>
    <col min="9217" max="9244" width="5.44140625" style="87" bestFit="1" customWidth="1"/>
    <col min="9245" max="9472" width="9" style="87"/>
    <col min="9473" max="9500" width="5.44140625" style="87" bestFit="1" customWidth="1"/>
    <col min="9501" max="9728" width="9" style="87"/>
    <col min="9729" max="9756" width="5.44140625" style="87" bestFit="1" customWidth="1"/>
    <col min="9757" max="9984" width="9" style="87"/>
    <col min="9985" max="10012" width="5.44140625" style="87" bestFit="1" customWidth="1"/>
    <col min="10013" max="10240" width="9" style="87"/>
    <col min="10241" max="10268" width="5.44140625" style="87" bestFit="1" customWidth="1"/>
    <col min="10269" max="10496" width="9" style="87"/>
    <col min="10497" max="10524" width="5.44140625" style="87" bestFit="1" customWidth="1"/>
    <col min="10525" max="10752" width="9" style="87"/>
    <col min="10753" max="10780" width="5.44140625" style="87" bestFit="1" customWidth="1"/>
    <col min="10781" max="11008" width="9" style="87"/>
    <col min="11009" max="11036" width="5.44140625" style="87" bestFit="1" customWidth="1"/>
    <col min="11037" max="11264" width="9" style="87"/>
    <col min="11265" max="11292" width="5.44140625" style="87" bestFit="1" customWidth="1"/>
    <col min="11293" max="11520" width="9" style="87"/>
    <col min="11521" max="11548" width="5.44140625" style="87" bestFit="1" customWidth="1"/>
    <col min="11549" max="11776" width="9" style="87"/>
    <col min="11777" max="11804" width="5.44140625" style="87" bestFit="1" customWidth="1"/>
    <col min="11805" max="12032" width="9" style="87"/>
    <col min="12033" max="12060" width="5.44140625" style="87" bestFit="1" customWidth="1"/>
    <col min="12061" max="12288" width="9" style="87"/>
    <col min="12289" max="12316" width="5.44140625" style="87" bestFit="1" customWidth="1"/>
    <col min="12317" max="12544" width="9" style="87"/>
    <col min="12545" max="12572" width="5.44140625" style="87" bestFit="1" customWidth="1"/>
    <col min="12573" max="12800" width="9" style="87"/>
    <col min="12801" max="12828" width="5.44140625" style="87" bestFit="1" customWidth="1"/>
    <col min="12829" max="13056" width="9" style="87"/>
    <col min="13057" max="13084" width="5.44140625" style="87" bestFit="1" customWidth="1"/>
    <col min="13085" max="13312" width="9" style="87"/>
    <col min="13313" max="13340" width="5.44140625" style="87" bestFit="1" customWidth="1"/>
    <col min="13341" max="13568" width="9" style="87"/>
    <col min="13569" max="13596" width="5.44140625" style="87" bestFit="1" customWidth="1"/>
    <col min="13597" max="13824" width="9" style="87"/>
    <col min="13825" max="13852" width="5.44140625" style="87" bestFit="1" customWidth="1"/>
    <col min="13853" max="14080" width="9" style="87"/>
    <col min="14081" max="14108" width="5.44140625" style="87" bestFit="1" customWidth="1"/>
    <col min="14109" max="14336" width="9" style="87"/>
    <col min="14337" max="14364" width="5.44140625" style="87" bestFit="1" customWidth="1"/>
    <col min="14365" max="14592" width="9" style="87"/>
    <col min="14593" max="14620" width="5.44140625" style="87" bestFit="1" customWidth="1"/>
    <col min="14621" max="14848" width="9" style="87"/>
    <col min="14849" max="14876" width="5.44140625" style="87" bestFit="1" customWidth="1"/>
    <col min="14877" max="15104" width="9" style="87"/>
    <col min="15105" max="15132" width="5.44140625" style="87" bestFit="1" customWidth="1"/>
    <col min="15133" max="15360" width="9" style="87"/>
    <col min="15361" max="15388" width="5.44140625" style="87" bestFit="1" customWidth="1"/>
    <col min="15389" max="15616" width="9" style="87"/>
    <col min="15617" max="15644" width="5.44140625" style="87" bestFit="1" customWidth="1"/>
    <col min="15645" max="15872" width="9" style="87"/>
    <col min="15873" max="15900" width="5.44140625" style="87" bestFit="1" customWidth="1"/>
    <col min="15901" max="16128" width="9" style="87"/>
    <col min="16129" max="16156" width="5.44140625" style="87" bestFit="1" customWidth="1"/>
    <col min="16157" max="16384" width="9" style="87"/>
  </cols>
  <sheetData>
    <row r="1" spans="1:28">
      <c r="A1" s="84" t="s">
        <v>471</v>
      </c>
      <c r="B1" s="85">
        <v>12</v>
      </c>
      <c r="C1" s="85">
        <v>12</v>
      </c>
      <c r="D1" s="85">
        <v>15</v>
      </c>
      <c r="E1" s="86">
        <v>25</v>
      </c>
      <c r="F1" s="86">
        <v>32</v>
      </c>
      <c r="G1" s="86">
        <v>41</v>
      </c>
      <c r="H1" s="86">
        <v>47</v>
      </c>
      <c r="I1" s="86">
        <v>65</v>
      </c>
      <c r="J1" s="86">
        <v>77</v>
      </c>
      <c r="K1" s="86">
        <v>121</v>
      </c>
      <c r="L1" s="86">
        <v>143</v>
      </c>
      <c r="M1" s="86">
        <v>160</v>
      </c>
      <c r="N1" s="86">
        <v>204</v>
      </c>
      <c r="O1" s="86">
        <v>220</v>
      </c>
      <c r="P1" s="86">
        <v>240</v>
      </c>
      <c r="Q1" s="86">
        <v>256</v>
      </c>
      <c r="R1" s="86">
        <v>269</v>
      </c>
      <c r="S1" s="86">
        <v>276</v>
      </c>
      <c r="T1" s="86">
        <v>296</v>
      </c>
      <c r="U1" s="86">
        <v>305</v>
      </c>
      <c r="V1" s="86">
        <v>331</v>
      </c>
      <c r="W1" s="86">
        <v>357</v>
      </c>
      <c r="X1" s="86">
        <v>380</v>
      </c>
      <c r="Y1" s="86">
        <v>401</v>
      </c>
      <c r="Z1" s="86">
        <v>430</v>
      </c>
      <c r="AA1" s="86">
        <v>454</v>
      </c>
      <c r="AB1" s="86">
        <v>478</v>
      </c>
    </row>
    <row r="2" spans="1:28">
      <c r="A2" s="88">
        <v>23</v>
      </c>
      <c r="B2" s="84" t="s">
        <v>472</v>
      </c>
      <c r="C2" s="85">
        <v>12</v>
      </c>
      <c r="D2" s="85">
        <v>12</v>
      </c>
      <c r="E2" s="86">
        <v>21</v>
      </c>
      <c r="F2" s="86">
        <v>28</v>
      </c>
      <c r="G2" s="86">
        <v>36</v>
      </c>
      <c r="H2" s="86">
        <v>42</v>
      </c>
      <c r="I2" s="86">
        <v>61</v>
      </c>
      <c r="J2" s="86">
        <v>72</v>
      </c>
      <c r="K2" s="86">
        <v>117</v>
      </c>
      <c r="L2" s="86">
        <v>138</v>
      </c>
      <c r="M2" s="86">
        <v>156</v>
      </c>
      <c r="N2" s="86">
        <v>199</v>
      </c>
      <c r="O2" s="86">
        <v>215</v>
      </c>
      <c r="P2" s="86">
        <v>235</v>
      </c>
      <c r="Q2" s="86">
        <v>252</v>
      </c>
      <c r="R2" s="86">
        <v>265</v>
      </c>
      <c r="S2" s="86">
        <v>272</v>
      </c>
      <c r="T2" s="86">
        <v>292</v>
      </c>
      <c r="U2" s="86">
        <v>300</v>
      </c>
      <c r="V2" s="86">
        <v>327</v>
      </c>
      <c r="W2" s="86">
        <v>353</v>
      </c>
      <c r="X2" s="86">
        <v>375</v>
      </c>
      <c r="Y2" s="86">
        <v>397</v>
      </c>
      <c r="Z2" s="86">
        <v>426</v>
      </c>
      <c r="AA2" s="86">
        <v>450</v>
      </c>
      <c r="AB2" s="86">
        <v>474</v>
      </c>
    </row>
    <row r="3" spans="1:28">
      <c r="A3" s="88">
        <v>23</v>
      </c>
      <c r="B3" s="88">
        <v>23</v>
      </c>
      <c r="C3" s="84" t="s">
        <v>473</v>
      </c>
      <c r="D3" s="85">
        <v>12</v>
      </c>
      <c r="E3" s="86">
        <v>18</v>
      </c>
      <c r="F3" s="86">
        <v>26</v>
      </c>
      <c r="G3" s="86">
        <v>34</v>
      </c>
      <c r="H3" s="86">
        <v>40</v>
      </c>
      <c r="I3" s="86">
        <v>59</v>
      </c>
      <c r="J3" s="86">
        <v>70</v>
      </c>
      <c r="K3" s="86">
        <v>114</v>
      </c>
      <c r="L3" s="86">
        <v>136</v>
      </c>
      <c r="M3" s="86">
        <v>153</v>
      </c>
      <c r="N3" s="86">
        <v>197</v>
      </c>
      <c r="O3" s="86">
        <v>213</v>
      </c>
      <c r="P3" s="86">
        <v>233</v>
      </c>
      <c r="Q3" s="86">
        <v>249</v>
      </c>
      <c r="R3" s="86">
        <v>263</v>
      </c>
      <c r="S3" s="86">
        <v>269</v>
      </c>
      <c r="T3" s="86">
        <v>289</v>
      </c>
      <c r="U3" s="86">
        <v>298</v>
      </c>
      <c r="V3" s="86">
        <v>325</v>
      </c>
      <c r="W3" s="86">
        <v>351</v>
      </c>
      <c r="X3" s="86">
        <v>373</v>
      </c>
      <c r="Y3" s="86">
        <v>394</v>
      </c>
      <c r="Z3" s="86">
        <v>423</v>
      </c>
      <c r="AA3" s="86">
        <v>447</v>
      </c>
      <c r="AB3" s="86">
        <v>471</v>
      </c>
    </row>
    <row r="4" spans="1:28">
      <c r="A4" s="88">
        <v>30</v>
      </c>
      <c r="B4" s="88">
        <v>23</v>
      </c>
      <c r="C4" s="88">
        <v>23</v>
      </c>
      <c r="D4" s="84" t="s">
        <v>474</v>
      </c>
      <c r="E4" s="86">
        <v>12</v>
      </c>
      <c r="F4" s="86">
        <v>18</v>
      </c>
      <c r="G4" s="86">
        <v>26</v>
      </c>
      <c r="H4" s="86">
        <v>32</v>
      </c>
      <c r="I4" s="86">
        <v>51</v>
      </c>
      <c r="J4" s="86">
        <v>62</v>
      </c>
      <c r="K4" s="86">
        <v>106</v>
      </c>
      <c r="L4" s="86">
        <v>128</v>
      </c>
      <c r="M4" s="86">
        <v>145</v>
      </c>
      <c r="N4" s="86">
        <v>189</v>
      </c>
      <c r="O4" s="86">
        <v>205</v>
      </c>
      <c r="P4" s="86">
        <v>225</v>
      </c>
      <c r="Q4" s="86">
        <v>241</v>
      </c>
      <c r="R4" s="86">
        <v>254</v>
      </c>
      <c r="S4" s="86">
        <v>261</v>
      </c>
      <c r="T4" s="86">
        <v>281</v>
      </c>
      <c r="U4" s="86">
        <v>290</v>
      </c>
      <c r="V4" s="86">
        <v>317</v>
      </c>
      <c r="W4" s="86">
        <v>343</v>
      </c>
      <c r="X4" s="86">
        <v>365</v>
      </c>
      <c r="Y4" s="86">
        <v>386</v>
      </c>
      <c r="Z4" s="86">
        <v>415</v>
      </c>
      <c r="AA4" s="86">
        <v>439</v>
      </c>
      <c r="AB4" s="86">
        <v>463</v>
      </c>
    </row>
    <row r="5" spans="1:28">
      <c r="A5" s="88">
        <v>50</v>
      </c>
      <c r="B5" s="88">
        <v>41</v>
      </c>
      <c r="C5" s="88">
        <v>36</v>
      </c>
      <c r="D5" s="88">
        <v>23</v>
      </c>
      <c r="E5" s="89" t="s">
        <v>475</v>
      </c>
      <c r="F5" s="86">
        <v>12</v>
      </c>
      <c r="G5" s="86">
        <v>16</v>
      </c>
      <c r="H5" s="86">
        <v>22</v>
      </c>
      <c r="I5" s="86">
        <v>41</v>
      </c>
      <c r="J5" s="86">
        <v>52</v>
      </c>
      <c r="K5" s="86">
        <v>96</v>
      </c>
      <c r="L5" s="86">
        <v>118</v>
      </c>
      <c r="M5" s="86">
        <v>135</v>
      </c>
      <c r="N5" s="86">
        <v>179</v>
      </c>
      <c r="O5" s="86">
        <v>195</v>
      </c>
      <c r="P5" s="86">
        <v>215</v>
      </c>
      <c r="Q5" s="86">
        <v>231</v>
      </c>
      <c r="R5" s="86">
        <v>245</v>
      </c>
      <c r="S5" s="86">
        <v>251</v>
      </c>
      <c r="T5" s="86">
        <v>271</v>
      </c>
      <c r="U5" s="86">
        <v>280</v>
      </c>
      <c r="V5" s="86">
        <v>307</v>
      </c>
      <c r="W5" s="86">
        <v>333</v>
      </c>
      <c r="X5" s="86">
        <v>355</v>
      </c>
      <c r="Y5" s="86">
        <v>376</v>
      </c>
      <c r="Z5" s="86">
        <v>405</v>
      </c>
      <c r="AA5" s="86">
        <v>429</v>
      </c>
      <c r="AB5" s="86">
        <v>453</v>
      </c>
    </row>
    <row r="6" spans="1:28">
      <c r="A6" s="88">
        <v>64</v>
      </c>
      <c r="B6" s="88">
        <v>56</v>
      </c>
      <c r="C6" s="88">
        <v>51</v>
      </c>
      <c r="D6" s="88">
        <v>35</v>
      </c>
      <c r="E6" s="90">
        <v>23</v>
      </c>
      <c r="F6" s="89" t="s">
        <v>476</v>
      </c>
      <c r="G6" s="86">
        <v>12</v>
      </c>
      <c r="H6" s="86">
        <v>15</v>
      </c>
      <c r="I6" s="86">
        <v>33</v>
      </c>
      <c r="J6" s="86">
        <v>45</v>
      </c>
      <c r="K6" s="86">
        <v>89</v>
      </c>
      <c r="L6" s="86">
        <v>110</v>
      </c>
      <c r="M6" s="86">
        <v>128</v>
      </c>
      <c r="N6" s="86">
        <v>171</v>
      </c>
      <c r="O6" s="86">
        <v>188</v>
      </c>
      <c r="P6" s="86">
        <v>208</v>
      </c>
      <c r="Q6" s="86">
        <v>224</v>
      </c>
      <c r="R6" s="86">
        <v>237</v>
      </c>
      <c r="S6" s="86">
        <v>244</v>
      </c>
      <c r="T6" s="86">
        <v>264</v>
      </c>
      <c r="U6" s="86">
        <v>273</v>
      </c>
      <c r="V6" s="86">
        <v>299</v>
      </c>
      <c r="W6" s="86">
        <v>325</v>
      </c>
      <c r="X6" s="86">
        <v>347</v>
      </c>
      <c r="Y6" s="86">
        <v>369</v>
      </c>
      <c r="Z6" s="86">
        <v>398</v>
      </c>
      <c r="AA6" s="86">
        <v>422</v>
      </c>
      <c r="AB6" s="86">
        <v>446</v>
      </c>
    </row>
    <row r="7" spans="1:28">
      <c r="A7" s="88">
        <v>81</v>
      </c>
      <c r="B7" s="88">
        <v>72</v>
      </c>
      <c r="C7" s="88">
        <v>67</v>
      </c>
      <c r="D7" s="88">
        <v>51</v>
      </c>
      <c r="E7" s="90">
        <v>31</v>
      </c>
      <c r="F7" s="90">
        <v>23</v>
      </c>
      <c r="G7" s="89" t="s">
        <v>477</v>
      </c>
      <c r="H7" s="86">
        <v>12</v>
      </c>
      <c r="I7" s="86">
        <v>25</v>
      </c>
      <c r="J7" s="86">
        <v>36</v>
      </c>
      <c r="K7" s="86">
        <v>81</v>
      </c>
      <c r="L7" s="86">
        <v>102</v>
      </c>
      <c r="M7" s="86">
        <v>120</v>
      </c>
      <c r="N7" s="86">
        <v>163</v>
      </c>
      <c r="O7" s="86">
        <v>179</v>
      </c>
      <c r="P7" s="86">
        <v>199</v>
      </c>
      <c r="Q7" s="86">
        <v>216</v>
      </c>
      <c r="R7" s="86">
        <v>229</v>
      </c>
      <c r="S7" s="86">
        <v>236</v>
      </c>
      <c r="T7" s="86">
        <v>256</v>
      </c>
      <c r="U7" s="86">
        <v>264</v>
      </c>
      <c r="V7" s="86">
        <v>291</v>
      </c>
      <c r="W7" s="86">
        <v>317</v>
      </c>
      <c r="X7" s="86">
        <v>339</v>
      </c>
      <c r="Y7" s="86">
        <v>361</v>
      </c>
      <c r="Z7" s="86">
        <v>389</v>
      </c>
      <c r="AA7" s="86">
        <v>414</v>
      </c>
      <c r="AB7" s="86">
        <v>438</v>
      </c>
    </row>
    <row r="8" spans="1:28">
      <c r="A8" s="88">
        <v>93</v>
      </c>
      <c r="B8" s="88">
        <v>84</v>
      </c>
      <c r="C8" s="88">
        <v>79</v>
      </c>
      <c r="D8" s="88">
        <v>63</v>
      </c>
      <c r="E8" s="90">
        <v>43</v>
      </c>
      <c r="F8" s="90">
        <v>29</v>
      </c>
      <c r="G8" s="90">
        <v>23</v>
      </c>
      <c r="H8" s="89" t="s">
        <v>478</v>
      </c>
      <c r="I8" s="86">
        <v>19</v>
      </c>
      <c r="J8" s="86">
        <v>30</v>
      </c>
      <c r="K8" s="86">
        <v>75</v>
      </c>
      <c r="L8" s="86">
        <v>96</v>
      </c>
      <c r="M8" s="86">
        <v>113</v>
      </c>
      <c r="N8" s="86">
        <v>157</v>
      </c>
      <c r="O8" s="86">
        <v>173</v>
      </c>
      <c r="P8" s="86">
        <v>193</v>
      </c>
      <c r="Q8" s="86">
        <v>210</v>
      </c>
      <c r="R8" s="86">
        <v>223</v>
      </c>
      <c r="S8" s="86">
        <v>230</v>
      </c>
      <c r="T8" s="86">
        <v>250</v>
      </c>
      <c r="U8" s="86">
        <v>258</v>
      </c>
      <c r="V8" s="86">
        <v>285</v>
      </c>
      <c r="W8" s="86">
        <v>311</v>
      </c>
      <c r="X8" s="86">
        <v>333</v>
      </c>
      <c r="Y8" s="86">
        <v>355</v>
      </c>
      <c r="Z8" s="86">
        <v>383</v>
      </c>
      <c r="AA8" s="86">
        <v>408</v>
      </c>
      <c r="AB8" s="86">
        <v>431</v>
      </c>
    </row>
    <row r="9" spans="1:28">
      <c r="A9" s="88">
        <v>130</v>
      </c>
      <c r="B9" s="88">
        <v>122</v>
      </c>
      <c r="C9" s="88">
        <v>117</v>
      </c>
      <c r="D9" s="88">
        <v>101</v>
      </c>
      <c r="E9" s="90">
        <v>81</v>
      </c>
      <c r="F9" s="90">
        <v>66</v>
      </c>
      <c r="G9" s="90">
        <v>50</v>
      </c>
      <c r="H9" s="90">
        <v>37</v>
      </c>
      <c r="I9" s="89" t="s">
        <v>479</v>
      </c>
      <c r="J9" s="86">
        <v>12</v>
      </c>
      <c r="K9" s="86">
        <v>56</v>
      </c>
      <c r="L9" s="86">
        <v>77</v>
      </c>
      <c r="M9" s="86">
        <v>95</v>
      </c>
      <c r="N9" s="86">
        <v>138</v>
      </c>
      <c r="O9" s="86">
        <v>154</v>
      </c>
      <c r="P9" s="86">
        <v>174</v>
      </c>
      <c r="Q9" s="86">
        <v>191</v>
      </c>
      <c r="R9" s="86">
        <v>204</v>
      </c>
      <c r="S9" s="86">
        <v>211</v>
      </c>
      <c r="T9" s="86">
        <v>231</v>
      </c>
      <c r="U9" s="86">
        <v>240</v>
      </c>
      <c r="V9" s="86">
        <v>266</v>
      </c>
      <c r="W9" s="86">
        <v>292</v>
      </c>
      <c r="X9" s="86">
        <v>314</v>
      </c>
      <c r="Y9" s="86">
        <v>336</v>
      </c>
      <c r="Z9" s="86">
        <v>365</v>
      </c>
      <c r="AA9" s="86">
        <v>389</v>
      </c>
      <c r="AB9" s="86">
        <v>413</v>
      </c>
    </row>
    <row r="10" spans="1:28">
      <c r="A10" s="88">
        <v>153</v>
      </c>
      <c r="B10" s="88">
        <v>144</v>
      </c>
      <c r="C10" s="88">
        <v>139</v>
      </c>
      <c r="D10" s="88">
        <v>123</v>
      </c>
      <c r="E10" s="90">
        <v>103</v>
      </c>
      <c r="F10" s="90">
        <v>89</v>
      </c>
      <c r="G10" s="90">
        <v>72</v>
      </c>
      <c r="H10" s="90">
        <v>60</v>
      </c>
      <c r="I10" s="90">
        <v>23</v>
      </c>
      <c r="J10" s="89" t="s">
        <v>480</v>
      </c>
      <c r="K10" s="86">
        <v>45</v>
      </c>
      <c r="L10" s="86">
        <v>66</v>
      </c>
      <c r="M10" s="86">
        <v>83</v>
      </c>
      <c r="N10" s="86">
        <v>127</v>
      </c>
      <c r="O10" s="86">
        <v>143</v>
      </c>
      <c r="P10" s="86">
        <v>163</v>
      </c>
      <c r="Q10" s="86">
        <v>180</v>
      </c>
      <c r="R10" s="86">
        <v>193</v>
      </c>
      <c r="S10" s="86">
        <v>200</v>
      </c>
      <c r="T10" s="86">
        <v>220</v>
      </c>
      <c r="U10" s="86">
        <v>228</v>
      </c>
      <c r="V10" s="86">
        <v>255</v>
      </c>
      <c r="W10" s="86">
        <v>281</v>
      </c>
      <c r="X10" s="86">
        <v>303</v>
      </c>
      <c r="Y10" s="86">
        <v>325</v>
      </c>
      <c r="Z10" s="86">
        <v>353</v>
      </c>
      <c r="AA10" s="86">
        <v>378</v>
      </c>
      <c r="AB10" s="86">
        <v>401</v>
      </c>
    </row>
    <row r="11" spans="1:28">
      <c r="A11" s="88">
        <v>242</v>
      </c>
      <c r="B11" s="88">
        <v>233</v>
      </c>
      <c r="C11" s="88">
        <v>228</v>
      </c>
      <c r="D11" s="88">
        <v>212</v>
      </c>
      <c r="E11" s="90">
        <v>192</v>
      </c>
      <c r="F11" s="90">
        <v>177</v>
      </c>
      <c r="G11" s="90">
        <v>161</v>
      </c>
      <c r="H11" s="90">
        <v>149</v>
      </c>
      <c r="I11" s="90">
        <v>111</v>
      </c>
      <c r="J11" s="90">
        <v>89</v>
      </c>
      <c r="K11" s="89" t="s">
        <v>481</v>
      </c>
      <c r="L11" s="86">
        <v>22</v>
      </c>
      <c r="M11" s="86">
        <v>39</v>
      </c>
      <c r="N11" s="86">
        <v>83</v>
      </c>
      <c r="O11" s="86">
        <v>99</v>
      </c>
      <c r="P11" s="86">
        <v>119</v>
      </c>
      <c r="Q11" s="86">
        <v>136</v>
      </c>
      <c r="R11" s="86">
        <v>149</v>
      </c>
      <c r="S11" s="86">
        <v>155</v>
      </c>
      <c r="T11" s="86">
        <v>175</v>
      </c>
      <c r="U11" s="86">
        <v>184</v>
      </c>
      <c r="V11" s="86">
        <v>211</v>
      </c>
      <c r="W11" s="86">
        <v>237</v>
      </c>
      <c r="X11" s="86">
        <v>259</v>
      </c>
      <c r="Y11" s="86">
        <v>280</v>
      </c>
      <c r="Z11" s="86">
        <v>309</v>
      </c>
      <c r="AA11" s="86">
        <v>333</v>
      </c>
      <c r="AB11" s="86">
        <v>357</v>
      </c>
    </row>
    <row r="12" spans="1:28">
      <c r="A12" s="88">
        <v>285</v>
      </c>
      <c r="B12" s="88">
        <v>276</v>
      </c>
      <c r="C12" s="88">
        <v>271</v>
      </c>
      <c r="D12" s="88">
        <v>255</v>
      </c>
      <c r="E12" s="90">
        <v>235</v>
      </c>
      <c r="F12" s="90">
        <v>220</v>
      </c>
      <c r="G12" s="90">
        <v>204</v>
      </c>
      <c r="H12" s="90">
        <v>192</v>
      </c>
      <c r="I12" s="90">
        <v>154</v>
      </c>
      <c r="J12" s="90">
        <v>132</v>
      </c>
      <c r="K12" s="90">
        <v>43</v>
      </c>
      <c r="L12" s="89" t="s">
        <v>482</v>
      </c>
      <c r="M12" s="86">
        <v>18</v>
      </c>
      <c r="N12" s="86">
        <v>61</v>
      </c>
      <c r="O12" s="86">
        <v>77</v>
      </c>
      <c r="P12" s="86">
        <v>97</v>
      </c>
      <c r="Q12" s="86">
        <v>114</v>
      </c>
      <c r="R12" s="86">
        <v>127</v>
      </c>
      <c r="S12" s="86">
        <v>134</v>
      </c>
      <c r="T12" s="86">
        <v>154</v>
      </c>
      <c r="U12" s="86">
        <v>162</v>
      </c>
      <c r="V12" s="86">
        <v>189</v>
      </c>
      <c r="W12" s="86">
        <v>215</v>
      </c>
      <c r="X12" s="86">
        <v>237</v>
      </c>
      <c r="Y12" s="86">
        <v>259</v>
      </c>
      <c r="Z12" s="86">
        <v>287</v>
      </c>
      <c r="AA12" s="86">
        <v>312</v>
      </c>
      <c r="AB12" s="86">
        <v>336</v>
      </c>
    </row>
    <row r="13" spans="1:28">
      <c r="A13" s="88">
        <v>319</v>
      </c>
      <c r="B13" s="88">
        <v>311</v>
      </c>
      <c r="C13" s="88">
        <v>306</v>
      </c>
      <c r="D13" s="88">
        <v>289</v>
      </c>
      <c r="E13" s="90">
        <v>269</v>
      </c>
      <c r="F13" s="90">
        <v>255</v>
      </c>
      <c r="G13" s="90">
        <v>239</v>
      </c>
      <c r="H13" s="90">
        <v>226</v>
      </c>
      <c r="I13" s="90">
        <v>189</v>
      </c>
      <c r="J13" s="90">
        <v>166</v>
      </c>
      <c r="K13" s="90">
        <v>78</v>
      </c>
      <c r="L13" s="90">
        <v>35</v>
      </c>
      <c r="M13" s="89" t="s">
        <v>483</v>
      </c>
      <c r="N13" s="86">
        <v>44</v>
      </c>
      <c r="O13" s="86">
        <v>60</v>
      </c>
      <c r="P13" s="86">
        <v>80</v>
      </c>
      <c r="Q13" s="86">
        <v>97</v>
      </c>
      <c r="R13" s="86">
        <v>110</v>
      </c>
      <c r="S13" s="86">
        <v>116</v>
      </c>
      <c r="T13" s="86">
        <v>136</v>
      </c>
      <c r="U13" s="86">
        <v>145</v>
      </c>
      <c r="V13" s="86">
        <v>172</v>
      </c>
      <c r="W13" s="86">
        <v>198</v>
      </c>
      <c r="X13" s="86">
        <v>220</v>
      </c>
      <c r="Y13" s="86">
        <v>242</v>
      </c>
      <c r="Z13" s="86">
        <v>270</v>
      </c>
      <c r="AA13" s="86">
        <v>294</v>
      </c>
      <c r="AB13" s="86">
        <v>318</v>
      </c>
    </row>
    <row r="14" spans="1:28">
      <c r="A14" s="88">
        <v>407</v>
      </c>
      <c r="B14" s="88">
        <v>398</v>
      </c>
      <c r="C14" s="88">
        <v>393</v>
      </c>
      <c r="D14" s="88">
        <v>377</v>
      </c>
      <c r="E14" s="90">
        <v>357</v>
      </c>
      <c r="F14" s="90">
        <v>342</v>
      </c>
      <c r="G14" s="90">
        <v>326</v>
      </c>
      <c r="H14" s="90">
        <v>314</v>
      </c>
      <c r="I14" s="90">
        <v>276</v>
      </c>
      <c r="J14" s="90">
        <v>254</v>
      </c>
      <c r="K14" s="90">
        <v>165</v>
      </c>
      <c r="L14" s="90">
        <v>122</v>
      </c>
      <c r="M14" s="90">
        <v>87</v>
      </c>
      <c r="N14" s="89" t="s">
        <v>484</v>
      </c>
      <c r="O14" s="86">
        <v>16</v>
      </c>
      <c r="P14" s="86">
        <v>36</v>
      </c>
      <c r="Q14" s="86">
        <v>53</v>
      </c>
      <c r="R14" s="86">
        <v>66</v>
      </c>
      <c r="S14" s="86">
        <v>73</v>
      </c>
      <c r="T14" s="86">
        <v>93</v>
      </c>
      <c r="U14" s="86">
        <v>101</v>
      </c>
      <c r="V14" s="86">
        <v>128</v>
      </c>
      <c r="W14" s="86">
        <v>154</v>
      </c>
      <c r="X14" s="86">
        <v>176</v>
      </c>
      <c r="Y14" s="86">
        <v>198</v>
      </c>
      <c r="Z14" s="86">
        <v>226</v>
      </c>
      <c r="AA14" s="86">
        <v>251</v>
      </c>
      <c r="AB14" s="86">
        <v>275</v>
      </c>
    </row>
    <row r="15" spans="1:28">
      <c r="A15" s="88">
        <v>439</v>
      </c>
      <c r="B15" s="88">
        <v>430</v>
      </c>
      <c r="C15" s="88">
        <v>425</v>
      </c>
      <c r="D15" s="88">
        <v>409</v>
      </c>
      <c r="E15" s="90">
        <v>389</v>
      </c>
      <c r="F15" s="90">
        <v>375</v>
      </c>
      <c r="G15" s="90">
        <v>358</v>
      </c>
      <c r="H15" s="90">
        <v>346</v>
      </c>
      <c r="I15" s="90">
        <v>308</v>
      </c>
      <c r="J15" s="90">
        <v>286</v>
      </c>
      <c r="K15" s="90">
        <v>197</v>
      </c>
      <c r="L15" s="90">
        <v>154</v>
      </c>
      <c r="M15" s="90">
        <v>120</v>
      </c>
      <c r="N15" s="90">
        <v>32</v>
      </c>
      <c r="O15" s="89" t="s">
        <v>387</v>
      </c>
      <c r="P15" s="86">
        <v>20</v>
      </c>
      <c r="Q15" s="86">
        <v>37</v>
      </c>
      <c r="R15" s="86">
        <v>50</v>
      </c>
      <c r="S15" s="86">
        <v>57</v>
      </c>
      <c r="T15" s="86">
        <v>77</v>
      </c>
      <c r="U15" s="86">
        <v>85</v>
      </c>
      <c r="V15" s="86">
        <v>112</v>
      </c>
      <c r="W15" s="86">
        <v>138</v>
      </c>
      <c r="X15" s="86">
        <v>160</v>
      </c>
      <c r="Y15" s="86">
        <v>182</v>
      </c>
      <c r="Z15" s="86">
        <v>210</v>
      </c>
      <c r="AA15" s="86">
        <v>235</v>
      </c>
      <c r="AB15" s="86">
        <v>258</v>
      </c>
    </row>
    <row r="16" spans="1:28">
      <c r="A16" s="88">
        <v>479</v>
      </c>
      <c r="B16" s="88">
        <v>470</v>
      </c>
      <c r="C16" s="88">
        <v>465</v>
      </c>
      <c r="D16" s="88">
        <v>449</v>
      </c>
      <c r="E16" s="90">
        <v>429</v>
      </c>
      <c r="F16" s="90">
        <v>415</v>
      </c>
      <c r="G16" s="90">
        <v>398</v>
      </c>
      <c r="H16" s="90">
        <v>386</v>
      </c>
      <c r="I16" s="90">
        <v>348</v>
      </c>
      <c r="J16" s="90">
        <v>326</v>
      </c>
      <c r="K16" s="90">
        <v>237</v>
      </c>
      <c r="L16" s="90">
        <v>194</v>
      </c>
      <c r="M16" s="90">
        <v>160</v>
      </c>
      <c r="N16" s="90">
        <v>72</v>
      </c>
      <c r="O16" s="90">
        <v>40</v>
      </c>
      <c r="P16" s="91" t="s">
        <v>400</v>
      </c>
      <c r="Q16" s="86">
        <v>17</v>
      </c>
      <c r="R16" s="86">
        <v>30</v>
      </c>
      <c r="S16" s="86">
        <v>37</v>
      </c>
      <c r="T16" s="86">
        <v>57</v>
      </c>
      <c r="U16" s="86">
        <v>65</v>
      </c>
      <c r="V16" s="86">
        <v>92</v>
      </c>
      <c r="W16" s="86">
        <v>118</v>
      </c>
      <c r="X16" s="86">
        <v>140</v>
      </c>
      <c r="Y16" s="86">
        <v>162</v>
      </c>
      <c r="Z16" s="86">
        <v>190</v>
      </c>
      <c r="AA16" s="86">
        <v>215</v>
      </c>
      <c r="AB16" s="86">
        <v>238</v>
      </c>
    </row>
    <row r="17" spans="1:28">
      <c r="A17" s="88">
        <v>512</v>
      </c>
      <c r="B17" s="88">
        <v>504</v>
      </c>
      <c r="C17" s="88">
        <v>498</v>
      </c>
      <c r="D17" s="88">
        <v>482</v>
      </c>
      <c r="E17" s="90">
        <v>462</v>
      </c>
      <c r="F17" s="90">
        <v>448</v>
      </c>
      <c r="G17" s="90">
        <v>432</v>
      </c>
      <c r="H17" s="90">
        <v>419</v>
      </c>
      <c r="I17" s="90">
        <v>382</v>
      </c>
      <c r="J17" s="90">
        <v>359</v>
      </c>
      <c r="K17" s="90">
        <v>271</v>
      </c>
      <c r="L17" s="90">
        <v>227</v>
      </c>
      <c r="M17" s="90">
        <v>193</v>
      </c>
      <c r="N17" s="90">
        <v>106</v>
      </c>
      <c r="O17" s="90">
        <v>73</v>
      </c>
      <c r="P17" s="90">
        <v>33</v>
      </c>
      <c r="Q17" s="89" t="s">
        <v>121</v>
      </c>
      <c r="R17" s="86">
        <v>13</v>
      </c>
      <c r="S17" s="86">
        <v>20</v>
      </c>
      <c r="T17" s="86">
        <v>40</v>
      </c>
      <c r="U17" s="86">
        <v>49</v>
      </c>
      <c r="V17" s="86">
        <v>75</v>
      </c>
      <c r="W17" s="86">
        <v>101</v>
      </c>
      <c r="X17" s="86">
        <v>124</v>
      </c>
      <c r="Y17" s="86">
        <v>145</v>
      </c>
      <c r="Z17" s="86">
        <v>174</v>
      </c>
      <c r="AA17" s="86">
        <v>198</v>
      </c>
      <c r="AB17" s="86">
        <v>222</v>
      </c>
    </row>
    <row r="18" spans="1:28">
      <c r="A18" s="88">
        <v>538</v>
      </c>
      <c r="B18" s="88">
        <v>530</v>
      </c>
      <c r="C18" s="88">
        <v>525</v>
      </c>
      <c r="D18" s="88">
        <v>508</v>
      </c>
      <c r="E18" s="90">
        <v>489</v>
      </c>
      <c r="F18" s="90">
        <v>474</v>
      </c>
      <c r="G18" s="90">
        <v>458</v>
      </c>
      <c r="H18" s="90">
        <v>445</v>
      </c>
      <c r="I18" s="90">
        <v>408</v>
      </c>
      <c r="J18" s="90">
        <v>385</v>
      </c>
      <c r="K18" s="90">
        <v>297</v>
      </c>
      <c r="L18" s="90">
        <v>254</v>
      </c>
      <c r="M18" s="90">
        <v>219</v>
      </c>
      <c r="N18" s="90">
        <v>132</v>
      </c>
      <c r="O18" s="90">
        <v>99</v>
      </c>
      <c r="P18" s="90">
        <v>59</v>
      </c>
      <c r="Q18" s="90">
        <v>26</v>
      </c>
      <c r="R18" s="89" t="s">
        <v>334</v>
      </c>
      <c r="S18" s="86">
        <v>12</v>
      </c>
      <c r="T18" s="86">
        <v>27</v>
      </c>
      <c r="U18" s="86">
        <v>36</v>
      </c>
      <c r="V18" s="86">
        <v>62</v>
      </c>
      <c r="W18" s="86">
        <v>88</v>
      </c>
      <c r="X18" s="86">
        <v>110</v>
      </c>
      <c r="Y18" s="86">
        <v>132</v>
      </c>
      <c r="Z18" s="86">
        <v>161</v>
      </c>
      <c r="AA18" s="86">
        <v>185</v>
      </c>
      <c r="AB18" s="86">
        <v>209</v>
      </c>
    </row>
    <row r="19" spans="1:28">
      <c r="A19" s="88">
        <v>551</v>
      </c>
      <c r="B19" s="88">
        <v>543</v>
      </c>
      <c r="C19" s="88">
        <v>538</v>
      </c>
      <c r="D19" s="88">
        <v>522</v>
      </c>
      <c r="E19" s="90">
        <v>502</v>
      </c>
      <c r="F19" s="90">
        <v>487</v>
      </c>
      <c r="G19" s="90">
        <v>471</v>
      </c>
      <c r="H19" s="90">
        <v>459</v>
      </c>
      <c r="I19" s="90">
        <v>421</v>
      </c>
      <c r="J19" s="90">
        <v>399</v>
      </c>
      <c r="K19" s="90">
        <v>310</v>
      </c>
      <c r="L19" s="90">
        <v>267</v>
      </c>
      <c r="M19" s="90">
        <v>232</v>
      </c>
      <c r="N19" s="90">
        <v>145</v>
      </c>
      <c r="O19" s="90">
        <v>113</v>
      </c>
      <c r="P19" s="90">
        <v>73</v>
      </c>
      <c r="Q19" s="90">
        <v>39</v>
      </c>
      <c r="R19" s="90">
        <v>23</v>
      </c>
      <c r="S19" s="89" t="s">
        <v>350</v>
      </c>
      <c r="T19" s="86">
        <v>20</v>
      </c>
      <c r="U19" s="86">
        <v>29</v>
      </c>
      <c r="V19" s="86">
        <v>56</v>
      </c>
      <c r="W19" s="86">
        <v>82</v>
      </c>
      <c r="X19" s="86">
        <v>104</v>
      </c>
      <c r="Y19" s="86">
        <v>125</v>
      </c>
      <c r="Z19" s="86">
        <v>154</v>
      </c>
      <c r="AA19" s="86">
        <v>178</v>
      </c>
      <c r="AB19" s="86">
        <v>202</v>
      </c>
    </row>
    <row r="20" spans="1:28">
      <c r="A20" s="88">
        <v>592</v>
      </c>
      <c r="B20" s="88">
        <v>583</v>
      </c>
      <c r="C20" s="88">
        <v>578</v>
      </c>
      <c r="D20" s="88">
        <v>562</v>
      </c>
      <c r="E20" s="90">
        <v>542</v>
      </c>
      <c r="F20" s="90">
        <v>527</v>
      </c>
      <c r="G20" s="90">
        <v>511</v>
      </c>
      <c r="H20" s="90">
        <v>499</v>
      </c>
      <c r="I20" s="90">
        <v>461</v>
      </c>
      <c r="J20" s="90">
        <v>439</v>
      </c>
      <c r="K20" s="90">
        <v>350</v>
      </c>
      <c r="L20" s="90">
        <v>307</v>
      </c>
      <c r="M20" s="90">
        <v>272</v>
      </c>
      <c r="N20" s="90">
        <v>185</v>
      </c>
      <c r="O20" s="90">
        <v>153</v>
      </c>
      <c r="P20" s="90">
        <v>113</v>
      </c>
      <c r="Q20" s="90">
        <v>79</v>
      </c>
      <c r="R20" s="90">
        <v>53</v>
      </c>
      <c r="S20" s="90">
        <v>40</v>
      </c>
      <c r="T20" s="89" t="s">
        <v>485</v>
      </c>
      <c r="U20" s="86">
        <v>12</v>
      </c>
      <c r="V20" s="86">
        <v>36</v>
      </c>
      <c r="W20" s="86">
        <v>62</v>
      </c>
      <c r="X20" s="86">
        <v>84</v>
      </c>
      <c r="Y20" s="86">
        <v>105</v>
      </c>
      <c r="Z20" s="86">
        <v>134</v>
      </c>
      <c r="AA20" s="86">
        <v>158</v>
      </c>
      <c r="AB20" s="86">
        <v>182</v>
      </c>
    </row>
    <row r="21" spans="1:28">
      <c r="A21" s="88">
        <v>609</v>
      </c>
      <c r="B21" s="88">
        <v>600</v>
      </c>
      <c r="C21" s="88">
        <v>595</v>
      </c>
      <c r="D21" s="88">
        <v>579</v>
      </c>
      <c r="E21" s="90">
        <v>559</v>
      </c>
      <c r="F21" s="90">
        <v>545</v>
      </c>
      <c r="G21" s="90">
        <v>528</v>
      </c>
      <c r="H21" s="90">
        <v>516</v>
      </c>
      <c r="I21" s="90">
        <v>479</v>
      </c>
      <c r="J21" s="90">
        <v>456</v>
      </c>
      <c r="K21" s="90">
        <v>367</v>
      </c>
      <c r="L21" s="90">
        <v>324</v>
      </c>
      <c r="M21" s="90">
        <v>290</v>
      </c>
      <c r="N21" s="90">
        <v>202</v>
      </c>
      <c r="O21" s="90">
        <v>170</v>
      </c>
      <c r="P21" s="90">
        <v>130</v>
      </c>
      <c r="Q21" s="90">
        <v>97</v>
      </c>
      <c r="R21" s="90">
        <v>71</v>
      </c>
      <c r="S21" s="90">
        <v>57</v>
      </c>
      <c r="T21" s="90">
        <v>23</v>
      </c>
      <c r="U21" s="89" t="s">
        <v>486</v>
      </c>
      <c r="V21" s="86">
        <v>27</v>
      </c>
      <c r="W21" s="86">
        <v>53</v>
      </c>
      <c r="X21" s="86">
        <v>75</v>
      </c>
      <c r="Y21" s="86">
        <v>97</v>
      </c>
      <c r="Z21" s="86">
        <v>125</v>
      </c>
      <c r="AA21" s="86">
        <v>150</v>
      </c>
      <c r="AB21" s="86">
        <v>173</v>
      </c>
    </row>
    <row r="22" spans="1:28">
      <c r="A22" s="88">
        <v>662</v>
      </c>
      <c r="B22" s="88">
        <v>654</v>
      </c>
      <c r="C22" s="88">
        <v>649</v>
      </c>
      <c r="D22" s="88">
        <v>633</v>
      </c>
      <c r="E22" s="90">
        <v>613</v>
      </c>
      <c r="F22" s="90">
        <v>598</v>
      </c>
      <c r="G22" s="90">
        <v>582</v>
      </c>
      <c r="H22" s="90">
        <v>570</v>
      </c>
      <c r="I22" s="90">
        <v>532</v>
      </c>
      <c r="J22" s="90">
        <v>510</v>
      </c>
      <c r="K22" s="90">
        <v>421</v>
      </c>
      <c r="L22" s="90">
        <v>378</v>
      </c>
      <c r="M22" s="90">
        <v>343</v>
      </c>
      <c r="N22" s="90">
        <v>256</v>
      </c>
      <c r="O22" s="90">
        <v>224</v>
      </c>
      <c r="P22" s="90">
        <v>184</v>
      </c>
      <c r="Q22" s="90">
        <v>150</v>
      </c>
      <c r="R22" s="90">
        <v>124</v>
      </c>
      <c r="S22" s="90">
        <v>111</v>
      </c>
      <c r="T22" s="90">
        <v>71</v>
      </c>
      <c r="U22" s="90">
        <v>54</v>
      </c>
      <c r="V22" s="89" t="s">
        <v>487</v>
      </c>
      <c r="W22" s="86">
        <v>26</v>
      </c>
      <c r="X22" s="86">
        <v>48</v>
      </c>
      <c r="Y22" s="86">
        <v>70</v>
      </c>
      <c r="Z22" s="86">
        <v>99</v>
      </c>
      <c r="AA22" s="86">
        <v>123</v>
      </c>
      <c r="AB22" s="86">
        <v>147</v>
      </c>
    </row>
    <row r="23" spans="1:28">
      <c r="A23" s="88">
        <v>714</v>
      </c>
      <c r="B23" s="88">
        <v>706</v>
      </c>
      <c r="C23" s="88">
        <v>701</v>
      </c>
      <c r="D23" s="88">
        <v>685</v>
      </c>
      <c r="E23" s="90">
        <v>665</v>
      </c>
      <c r="F23" s="90">
        <v>650</v>
      </c>
      <c r="G23" s="90">
        <v>634</v>
      </c>
      <c r="H23" s="90">
        <v>622</v>
      </c>
      <c r="I23" s="90">
        <v>584</v>
      </c>
      <c r="J23" s="90">
        <v>562</v>
      </c>
      <c r="K23" s="90">
        <v>473</v>
      </c>
      <c r="L23" s="90">
        <v>430</v>
      </c>
      <c r="M23" s="90">
        <v>395</v>
      </c>
      <c r="N23" s="90">
        <v>308</v>
      </c>
      <c r="O23" s="90">
        <v>276</v>
      </c>
      <c r="P23" s="90">
        <v>236</v>
      </c>
      <c r="Q23" s="90">
        <v>202</v>
      </c>
      <c r="R23" s="90">
        <v>176</v>
      </c>
      <c r="S23" s="90">
        <v>163</v>
      </c>
      <c r="T23" s="90">
        <v>123</v>
      </c>
      <c r="U23" s="90">
        <v>106</v>
      </c>
      <c r="V23" s="90">
        <v>52</v>
      </c>
      <c r="W23" s="89" t="s">
        <v>488</v>
      </c>
      <c r="X23" s="86">
        <v>22</v>
      </c>
      <c r="Y23" s="86">
        <v>44</v>
      </c>
      <c r="Z23" s="86">
        <v>73</v>
      </c>
      <c r="AA23" s="86">
        <v>97</v>
      </c>
      <c r="AB23" s="86">
        <v>121</v>
      </c>
    </row>
    <row r="24" spans="1:28">
      <c r="A24" s="88">
        <v>759</v>
      </c>
      <c r="B24" s="88">
        <v>750</v>
      </c>
      <c r="C24" s="88">
        <v>745</v>
      </c>
      <c r="D24" s="88">
        <v>729</v>
      </c>
      <c r="E24" s="90">
        <v>709</v>
      </c>
      <c r="F24" s="90">
        <v>694</v>
      </c>
      <c r="G24" s="90">
        <v>678</v>
      </c>
      <c r="H24" s="90">
        <v>666</v>
      </c>
      <c r="I24" s="90">
        <v>628</v>
      </c>
      <c r="J24" s="90">
        <v>606</v>
      </c>
      <c r="K24" s="90">
        <v>517</v>
      </c>
      <c r="L24" s="90">
        <v>474</v>
      </c>
      <c r="M24" s="90">
        <v>439</v>
      </c>
      <c r="N24" s="90">
        <v>352</v>
      </c>
      <c r="O24" s="90">
        <v>320</v>
      </c>
      <c r="P24" s="90">
        <v>280</v>
      </c>
      <c r="Q24" s="90">
        <v>247</v>
      </c>
      <c r="R24" s="90">
        <v>220</v>
      </c>
      <c r="S24" s="90">
        <v>207</v>
      </c>
      <c r="T24" s="90">
        <v>167</v>
      </c>
      <c r="U24" s="90">
        <v>150</v>
      </c>
      <c r="V24" s="90">
        <v>96</v>
      </c>
      <c r="W24" s="90">
        <v>44</v>
      </c>
      <c r="X24" s="89" t="s">
        <v>489</v>
      </c>
      <c r="Y24" s="86">
        <v>22</v>
      </c>
      <c r="Z24" s="86">
        <v>50</v>
      </c>
      <c r="AA24" s="86">
        <v>75</v>
      </c>
      <c r="AB24" s="86">
        <v>99</v>
      </c>
    </row>
    <row r="25" spans="1:28">
      <c r="A25" s="88">
        <v>802</v>
      </c>
      <c r="B25" s="88">
        <v>793</v>
      </c>
      <c r="C25" s="88">
        <v>788</v>
      </c>
      <c r="D25" s="88">
        <v>772</v>
      </c>
      <c r="E25" s="90">
        <v>752</v>
      </c>
      <c r="F25" s="90">
        <v>738</v>
      </c>
      <c r="G25" s="90">
        <v>721</v>
      </c>
      <c r="H25" s="90">
        <v>709</v>
      </c>
      <c r="I25" s="90">
        <v>671</v>
      </c>
      <c r="J25" s="90">
        <v>649</v>
      </c>
      <c r="K25" s="90">
        <v>560</v>
      </c>
      <c r="L25" s="90">
        <v>517</v>
      </c>
      <c r="M25" s="90">
        <v>483</v>
      </c>
      <c r="N25" s="90">
        <v>395</v>
      </c>
      <c r="O25" s="90">
        <v>363</v>
      </c>
      <c r="P25" s="90">
        <v>323</v>
      </c>
      <c r="Q25" s="90">
        <v>290</v>
      </c>
      <c r="R25" s="90">
        <v>264</v>
      </c>
      <c r="S25" s="90">
        <v>250</v>
      </c>
      <c r="T25" s="90">
        <v>210</v>
      </c>
      <c r="U25" s="90">
        <v>193</v>
      </c>
      <c r="V25" s="90">
        <v>139</v>
      </c>
      <c r="W25" s="90">
        <v>87</v>
      </c>
      <c r="X25" s="90">
        <v>43</v>
      </c>
      <c r="Y25" s="89" t="s">
        <v>490</v>
      </c>
      <c r="Z25" s="86">
        <v>29</v>
      </c>
      <c r="AA25" s="86">
        <v>53</v>
      </c>
      <c r="AB25" s="86">
        <v>77</v>
      </c>
    </row>
    <row r="26" spans="1:28">
      <c r="A26" s="88">
        <v>859</v>
      </c>
      <c r="B26" s="88">
        <v>851</v>
      </c>
      <c r="C26" s="88">
        <v>845</v>
      </c>
      <c r="D26" s="88">
        <v>829</v>
      </c>
      <c r="E26" s="90">
        <v>809</v>
      </c>
      <c r="F26" s="90">
        <v>795</v>
      </c>
      <c r="G26" s="90">
        <v>778</v>
      </c>
      <c r="H26" s="90">
        <v>766</v>
      </c>
      <c r="I26" s="90">
        <v>729</v>
      </c>
      <c r="J26" s="90">
        <v>706</v>
      </c>
      <c r="K26" s="90">
        <v>617</v>
      </c>
      <c r="L26" s="90">
        <v>574</v>
      </c>
      <c r="M26" s="90">
        <v>540</v>
      </c>
      <c r="N26" s="90">
        <v>452</v>
      </c>
      <c r="O26" s="90">
        <v>420</v>
      </c>
      <c r="P26" s="90">
        <v>380</v>
      </c>
      <c r="Q26" s="90">
        <v>347</v>
      </c>
      <c r="R26" s="90">
        <v>321</v>
      </c>
      <c r="S26" s="90">
        <v>308</v>
      </c>
      <c r="T26" s="90">
        <v>267</v>
      </c>
      <c r="U26" s="90">
        <v>250</v>
      </c>
      <c r="V26" s="90">
        <v>197</v>
      </c>
      <c r="W26" s="90">
        <v>145</v>
      </c>
      <c r="X26" s="90">
        <v>100</v>
      </c>
      <c r="Y26" s="90">
        <v>57</v>
      </c>
      <c r="Z26" s="89" t="s">
        <v>491</v>
      </c>
      <c r="AA26" s="86">
        <v>25</v>
      </c>
      <c r="AB26" s="86">
        <v>48</v>
      </c>
    </row>
    <row r="27" spans="1:28">
      <c r="A27" s="88">
        <v>908</v>
      </c>
      <c r="B27" s="88">
        <v>899</v>
      </c>
      <c r="C27" s="88">
        <v>894</v>
      </c>
      <c r="D27" s="88">
        <v>878</v>
      </c>
      <c r="E27" s="90">
        <v>858</v>
      </c>
      <c r="F27" s="90">
        <v>843</v>
      </c>
      <c r="G27" s="90">
        <v>827</v>
      </c>
      <c r="H27" s="90">
        <v>815</v>
      </c>
      <c r="I27" s="90">
        <v>777</v>
      </c>
      <c r="J27" s="90">
        <v>755</v>
      </c>
      <c r="K27" s="90">
        <v>666</v>
      </c>
      <c r="L27" s="90">
        <v>623</v>
      </c>
      <c r="M27" s="90">
        <v>588</v>
      </c>
      <c r="N27" s="90">
        <v>501</v>
      </c>
      <c r="O27" s="90">
        <v>469</v>
      </c>
      <c r="P27" s="90">
        <v>429</v>
      </c>
      <c r="Q27" s="90">
        <v>395</v>
      </c>
      <c r="R27" s="90">
        <v>369</v>
      </c>
      <c r="S27" s="90">
        <v>356</v>
      </c>
      <c r="T27" s="90">
        <v>316</v>
      </c>
      <c r="U27" s="90">
        <v>299</v>
      </c>
      <c r="V27" s="90">
        <v>245</v>
      </c>
      <c r="W27" s="90">
        <v>193</v>
      </c>
      <c r="X27" s="90">
        <v>149</v>
      </c>
      <c r="Y27" s="90">
        <v>106</v>
      </c>
      <c r="Z27" s="90">
        <v>49</v>
      </c>
      <c r="AA27" s="89" t="s">
        <v>492</v>
      </c>
      <c r="AB27" s="86">
        <v>24</v>
      </c>
    </row>
    <row r="28" spans="1:28">
      <c r="A28" s="88">
        <v>955</v>
      </c>
      <c r="B28" s="88">
        <v>947</v>
      </c>
      <c r="C28" s="88">
        <v>942</v>
      </c>
      <c r="D28" s="88">
        <v>925</v>
      </c>
      <c r="E28" s="90">
        <v>906</v>
      </c>
      <c r="F28" s="90">
        <v>891</v>
      </c>
      <c r="G28" s="90">
        <v>875</v>
      </c>
      <c r="H28" s="90">
        <v>862</v>
      </c>
      <c r="I28" s="90">
        <v>825</v>
      </c>
      <c r="J28" s="90">
        <v>802</v>
      </c>
      <c r="K28" s="90">
        <v>714</v>
      </c>
      <c r="L28" s="90">
        <v>671</v>
      </c>
      <c r="M28" s="90">
        <v>636</v>
      </c>
      <c r="N28" s="90">
        <v>549</v>
      </c>
      <c r="O28" s="90">
        <v>516</v>
      </c>
      <c r="P28" s="90">
        <v>476</v>
      </c>
      <c r="Q28" s="90">
        <v>443</v>
      </c>
      <c r="R28" s="90">
        <v>417</v>
      </c>
      <c r="S28" s="90">
        <v>404</v>
      </c>
      <c r="T28" s="90">
        <v>364</v>
      </c>
      <c r="U28" s="90">
        <v>346</v>
      </c>
      <c r="V28" s="90">
        <v>293</v>
      </c>
      <c r="W28" s="90">
        <v>241</v>
      </c>
      <c r="X28" s="90">
        <v>197</v>
      </c>
      <c r="Y28" s="90">
        <v>153</v>
      </c>
      <c r="Z28" s="90">
        <v>96</v>
      </c>
      <c r="AA28" s="90">
        <v>48</v>
      </c>
      <c r="AB28" s="89" t="s">
        <v>493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1"/>
  <sheetViews>
    <sheetView showZeros="0" view="pageBreakPreview" zoomScaleSheetLayoutView="100" workbookViewId="0">
      <selection activeCell="A21" sqref="A21"/>
    </sheetView>
  </sheetViews>
  <sheetFormatPr defaultColWidth="9" defaultRowHeight="19.8"/>
  <cols>
    <col min="1" max="2" width="4.6640625" style="1" customWidth="1"/>
    <col min="3" max="3" width="6.6640625" style="1" customWidth="1"/>
    <col min="4" max="5" width="4.21875" style="1" bestFit="1" customWidth="1"/>
    <col min="6" max="7" width="6.88671875" style="3" customWidth="1"/>
    <col min="8" max="8" width="9" style="1"/>
    <col min="9" max="9" width="22.77734375" style="1" customWidth="1"/>
    <col min="10" max="12" width="6.6640625" style="1" customWidth="1"/>
    <col min="13" max="13" width="11" style="1" customWidth="1"/>
    <col min="14" max="14" width="5.21875" style="1" bestFit="1" customWidth="1"/>
    <col min="15" max="16" width="6.77734375" style="1" bestFit="1" customWidth="1"/>
    <col min="17" max="17" width="15" style="1" customWidth="1"/>
    <col min="18" max="16384" width="9" style="1"/>
  </cols>
  <sheetData>
    <row r="2" spans="1:17" ht="47.25" customHeight="1" thickBot="1">
      <c r="A2" s="156" t="s">
        <v>59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24.9" customHeight="1">
      <c r="A3" s="167" t="s">
        <v>0</v>
      </c>
      <c r="B3" s="162"/>
      <c r="C3" s="168"/>
      <c r="D3" s="168"/>
      <c r="E3" s="168"/>
      <c r="F3" s="173" t="s">
        <v>1</v>
      </c>
      <c r="G3" s="173"/>
      <c r="H3" s="173"/>
      <c r="I3" s="173" t="s">
        <v>2</v>
      </c>
      <c r="J3" s="173"/>
      <c r="K3" s="173"/>
      <c r="L3" s="173"/>
      <c r="M3" s="162" t="s">
        <v>15</v>
      </c>
      <c r="N3" s="163"/>
      <c r="O3" s="210" t="s">
        <v>60</v>
      </c>
      <c r="P3" s="211"/>
      <c r="Q3" s="212"/>
    </row>
    <row r="4" spans="1:17">
      <c r="A4" s="169"/>
      <c r="B4" s="170"/>
      <c r="C4" s="171"/>
      <c r="D4" s="171"/>
      <c r="E4" s="171"/>
      <c r="F4" s="174" t="s">
        <v>12</v>
      </c>
      <c r="G4" s="171"/>
      <c r="H4" s="171"/>
      <c r="I4" s="194" t="s">
        <v>100</v>
      </c>
      <c r="J4" s="195"/>
      <c r="K4" s="195"/>
      <c r="L4" s="196"/>
      <c r="M4" s="164"/>
      <c r="N4" s="164"/>
      <c r="O4" s="213"/>
      <c r="P4" s="214"/>
      <c r="Q4" s="215"/>
    </row>
    <row r="5" spans="1:17" ht="24.75" customHeight="1">
      <c r="A5" s="172"/>
      <c r="B5" s="171"/>
      <c r="C5" s="171"/>
      <c r="D5" s="171"/>
      <c r="E5" s="171"/>
      <c r="F5" s="174" t="s">
        <v>13</v>
      </c>
      <c r="G5" s="171"/>
      <c r="H5" s="171"/>
      <c r="I5" s="197"/>
      <c r="J5" s="198"/>
      <c r="K5" s="198"/>
      <c r="L5" s="199"/>
      <c r="M5" s="165" t="s">
        <v>16</v>
      </c>
      <c r="N5" s="166"/>
      <c r="O5" s="216"/>
      <c r="P5" s="207"/>
      <c r="Q5" s="208"/>
    </row>
    <row r="6" spans="1:17" ht="24.75" customHeight="1">
      <c r="A6" s="172"/>
      <c r="B6" s="171"/>
      <c r="C6" s="171"/>
      <c r="D6" s="171"/>
      <c r="E6" s="171"/>
      <c r="F6" s="174" t="s">
        <v>14</v>
      </c>
      <c r="G6" s="171"/>
      <c r="H6" s="171"/>
      <c r="I6" s="200"/>
      <c r="J6" s="201"/>
      <c r="K6" s="201"/>
      <c r="L6" s="202"/>
      <c r="M6" s="165" t="s">
        <v>17</v>
      </c>
      <c r="N6" s="166"/>
      <c r="O6" s="216"/>
      <c r="P6" s="207"/>
      <c r="Q6" s="208"/>
    </row>
    <row r="7" spans="1:17" ht="36" customHeight="1">
      <c r="A7" s="160" t="s">
        <v>3</v>
      </c>
      <c r="B7" s="161"/>
      <c r="C7" s="161"/>
      <c r="D7" s="161"/>
      <c r="E7" s="161"/>
      <c r="F7" s="161"/>
      <c r="G7" s="178" t="s">
        <v>31</v>
      </c>
      <c r="H7" s="175"/>
      <c r="I7" s="178"/>
      <c r="J7" s="175"/>
      <c r="K7" s="209" t="s">
        <v>28</v>
      </c>
      <c r="L7" s="175"/>
      <c r="M7" s="175"/>
      <c r="N7" s="175"/>
      <c r="O7" s="176"/>
      <c r="P7" s="176"/>
      <c r="Q7" s="177"/>
    </row>
    <row r="8" spans="1:17" s="3" customFormat="1">
      <c r="A8" s="158" t="s">
        <v>18</v>
      </c>
      <c r="B8" s="159"/>
      <c r="C8" s="159"/>
      <c r="D8" s="159"/>
      <c r="E8" s="159"/>
      <c r="F8" s="159"/>
      <c r="G8" s="159"/>
      <c r="H8" s="159"/>
      <c r="I8" s="159"/>
      <c r="J8" s="6" t="s">
        <v>19</v>
      </c>
      <c r="K8" s="8">
        <f>SUM(C11:C16)</f>
        <v>0</v>
      </c>
      <c r="L8" s="7" t="s">
        <v>20</v>
      </c>
      <c r="M8" s="165"/>
      <c r="N8" s="207"/>
      <c r="O8" s="207"/>
      <c r="P8" s="207"/>
      <c r="Q8" s="208"/>
    </row>
    <row r="9" spans="1:17" ht="46.5" customHeight="1">
      <c r="A9" s="188" t="s">
        <v>4</v>
      </c>
      <c r="B9" s="185" t="s">
        <v>5</v>
      </c>
      <c r="C9" s="185" t="s">
        <v>101</v>
      </c>
      <c r="D9" s="193" t="s">
        <v>52</v>
      </c>
      <c r="E9" s="193"/>
      <c r="F9" s="186" t="s">
        <v>98</v>
      </c>
      <c r="G9" s="187"/>
      <c r="H9" s="189" t="s">
        <v>99</v>
      </c>
      <c r="I9" s="185"/>
      <c r="J9" s="185" t="s">
        <v>6</v>
      </c>
      <c r="K9" s="185"/>
      <c r="L9" s="185"/>
      <c r="M9" s="190" t="s">
        <v>54</v>
      </c>
      <c r="N9" s="204" t="s">
        <v>80</v>
      </c>
      <c r="O9" s="205"/>
      <c r="P9" s="206"/>
      <c r="Q9" s="203" t="s">
        <v>7</v>
      </c>
    </row>
    <row r="10" spans="1:17" ht="58.5" customHeight="1">
      <c r="A10" s="188"/>
      <c r="B10" s="185"/>
      <c r="C10" s="185"/>
      <c r="D10" s="2" t="s">
        <v>21</v>
      </c>
      <c r="E10" s="2" t="s">
        <v>22</v>
      </c>
      <c r="F10" s="5" t="s">
        <v>23</v>
      </c>
      <c r="G10" s="5" t="s">
        <v>24</v>
      </c>
      <c r="H10" s="185"/>
      <c r="I10" s="185"/>
      <c r="J10" s="4" t="s">
        <v>30</v>
      </c>
      <c r="K10" s="2" t="s">
        <v>29</v>
      </c>
      <c r="L10" s="24" t="s">
        <v>58</v>
      </c>
      <c r="M10" s="191"/>
      <c r="N10" s="13" t="s">
        <v>55</v>
      </c>
      <c r="O10" s="13" t="s">
        <v>56</v>
      </c>
      <c r="P10" s="13" t="s">
        <v>57</v>
      </c>
      <c r="Q10" s="203"/>
    </row>
    <row r="11" spans="1:17" s="17" customFormat="1" ht="24" customHeight="1">
      <c r="A11" s="14"/>
      <c r="B11" s="11"/>
      <c r="C11" s="52"/>
      <c r="D11" s="11"/>
      <c r="E11" s="11"/>
      <c r="F11" s="12"/>
      <c r="G11" s="12"/>
      <c r="H11" s="184"/>
      <c r="I11" s="184"/>
      <c r="J11" s="15"/>
      <c r="K11" s="15"/>
      <c r="L11" s="15"/>
      <c r="M11" s="15"/>
      <c r="N11" s="15"/>
      <c r="O11" s="22"/>
      <c r="P11" s="22"/>
      <c r="Q11" s="16">
        <f t="shared" ref="Q11:Q16" si="0">SUM(J11:P11)</f>
        <v>0</v>
      </c>
    </row>
    <row r="12" spans="1:17" s="17" customFormat="1" ht="24" customHeight="1">
      <c r="A12" s="14"/>
      <c r="B12" s="11"/>
      <c r="C12" s="52"/>
      <c r="D12" s="11"/>
      <c r="E12" s="11"/>
      <c r="F12" s="12"/>
      <c r="G12" s="12"/>
      <c r="H12" s="184"/>
      <c r="I12" s="184"/>
      <c r="J12" s="15"/>
      <c r="K12" s="15"/>
      <c r="L12" s="15"/>
      <c r="M12" s="15"/>
      <c r="N12" s="15"/>
      <c r="O12" s="22"/>
      <c r="P12" s="22"/>
      <c r="Q12" s="16">
        <f t="shared" si="0"/>
        <v>0</v>
      </c>
    </row>
    <row r="13" spans="1:17" s="17" customFormat="1" ht="24" customHeight="1">
      <c r="A13" s="14"/>
      <c r="B13" s="11"/>
      <c r="C13" s="52"/>
      <c r="D13" s="11"/>
      <c r="E13" s="11"/>
      <c r="F13" s="12"/>
      <c r="G13" s="12"/>
      <c r="H13" s="184"/>
      <c r="I13" s="184"/>
      <c r="J13" s="15"/>
      <c r="K13" s="15"/>
      <c r="L13" s="15"/>
      <c r="M13" s="15"/>
      <c r="N13" s="15"/>
      <c r="O13" s="22"/>
      <c r="P13" s="22"/>
      <c r="Q13" s="16">
        <f t="shared" si="0"/>
        <v>0</v>
      </c>
    </row>
    <row r="14" spans="1:17" s="17" customFormat="1" ht="24" customHeight="1">
      <c r="A14" s="14"/>
      <c r="B14" s="11"/>
      <c r="C14" s="52"/>
      <c r="D14" s="11"/>
      <c r="E14" s="11"/>
      <c r="F14" s="12"/>
      <c r="G14" s="12"/>
      <c r="H14" s="184"/>
      <c r="I14" s="184"/>
      <c r="J14" s="15"/>
      <c r="K14" s="15"/>
      <c r="L14" s="15"/>
      <c r="M14" s="15"/>
      <c r="N14" s="15"/>
      <c r="O14" s="22"/>
      <c r="P14" s="22"/>
      <c r="Q14" s="16">
        <f t="shared" si="0"/>
        <v>0</v>
      </c>
    </row>
    <row r="15" spans="1:17" s="17" customFormat="1" ht="24" customHeight="1">
      <c r="A15" s="14"/>
      <c r="B15" s="11"/>
      <c r="C15" s="52"/>
      <c r="D15" s="11"/>
      <c r="E15" s="11"/>
      <c r="F15" s="12"/>
      <c r="G15" s="12"/>
      <c r="H15" s="184"/>
      <c r="I15" s="184"/>
      <c r="J15" s="15"/>
      <c r="K15" s="15"/>
      <c r="L15" s="15"/>
      <c r="M15" s="15"/>
      <c r="N15" s="15"/>
      <c r="O15" s="22"/>
      <c r="P15" s="22"/>
      <c r="Q15" s="16">
        <f t="shared" si="0"/>
        <v>0</v>
      </c>
    </row>
    <row r="16" spans="1:17" s="17" customFormat="1" ht="24" customHeight="1">
      <c r="A16" s="14"/>
      <c r="B16" s="11"/>
      <c r="C16" s="52"/>
      <c r="D16" s="11"/>
      <c r="E16" s="11"/>
      <c r="F16" s="12"/>
      <c r="G16" s="12"/>
      <c r="H16" s="184"/>
      <c r="I16" s="184"/>
      <c r="J16" s="15"/>
      <c r="K16" s="15"/>
      <c r="L16" s="15"/>
      <c r="M16" s="15"/>
      <c r="N16" s="15"/>
      <c r="O16" s="22"/>
      <c r="P16" s="22"/>
      <c r="Q16" s="16">
        <f t="shared" si="0"/>
        <v>0</v>
      </c>
    </row>
    <row r="17" spans="1:17" s="17" customFormat="1" ht="27.9" customHeight="1">
      <c r="A17" s="18"/>
      <c r="B17" s="19"/>
      <c r="C17" s="19"/>
      <c r="D17" s="19"/>
      <c r="E17" s="19"/>
      <c r="F17" s="20"/>
      <c r="G17" s="20"/>
      <c r="H17" s="192" t="s">
        <v>25</v>
      </c>
      <c r="I17" s="192"/>
      <c r="J17" s="21">
        <f>SUM(J11:J16)</f>
        <v>0</v>
      </c>
      <c r="K17" s="21">
        <f t="shared" ref="K17:Q17" si="1">SUM(K11:K16)</f>
        <v>0</v>
      </c>
      <c r="L17" s="21">
        <f t="shared" si="1"/>
        <v>0</v>
      </c>
      <c r="M17" s="21">
        <f t="shared" si="1"/>
        <v>0</v>
      </c>
      <c r="N17" s="21">
        <f t="shared" si="1"/>
        <v>0</v>
      </c>
      <c r="O17" s="21">
        <f t="shared" si="1"/>
        <v>0</v>
      </c>
      <c r="P17" s="21">
        <f t="shared" si="1"/>
        <v>0</v>
      </c>
      <c r="Q17" s="21">
        <f t="shared" si="1"/>
        <v>0</v>
      </c>
    </row>
    <row r="18" spans="1:17" ht="30" customHeight="1" thickBot="1">
      <c r="A18" s="179" t="s">
        <v>8</v>
      </c>
      <c r="B18" s="180"/>
      <c r="C18" s="180"/>
      <c r="D18" s="180"/>
      <c r="E18" s="181">
        <f>Q17</f>
        <v>0</v>
      </c>
      <c r="F18" s="180"/>
      <c r="G18" s="180"/>
      <c r="H18" s="180"/>
      <c r="I18" s="180"/>
      <c r="J18" s="182" t="s">
        <v>32</v>
      </c>
      <c r="K18" s="183"/>
      <c r="L18" s="183"/>
      <c r="M18" s="183"/>
      <c r="N18" s="183"/>
      <c r="O18" s="10"/>
      <c r="P18" s="10"/>
      <c r="Q18" s="23" t="s">
        <v>26</v>
      </c>
    </row>
    <row r="19" spans="1:17" s="17" customFormat="1" ht="16.2">
      <c r="A19" s="17" t="s">
        <v>73</v>
      </c>
      <c r="I19" s="25"/>
    </row>
    <row r="20" spans="1:17" s="17" customFormat="1" ht="16.2">
      <c r="A20" s="17" t="s">
        <v>104</v>
      </c>
      <c r="F20" s="25"/>
      <c r="G20" s="25"/>
    </row>
    <row r="21" spans="1:17" s="26" customFormat="1" ht="45" customHeight="1">
      <c r="A21" s="26" t="s">
        <v>9</v>
      </c>
      <c r="F21" s="26" t="s">
        <v>10</v>
      </c>
      <c r="I21" s="27" t="s">
        <v>53</v>
      </c>
      <c r="L21" s="26" t="s">
        <v>27</v>
      </c>
      <c r="Q21" s="26" t="s">
        <v>11</v>
      </c>
    </row>
  </sheetData>
  <mergeCells count="43">
    <mergeCell ref="H12:I12"/>
    <mergeCell ref="H16:I16"/>
    <mergeCell ref="I3:L3"/>
    <mergeCell ref="I4:L6"/>
    <mergeCell ref="Q9:Q10"/>
    <mergeCell ref="N9:P9"/>
    <mergeCell ref="M8:Q8"/>
    <mergeCell ref="K7:M7"/>
    <mergeCell ref="O3:Q4"/>
    <mergeCell ref="O5:Q5"/>
    <mergeCell ref="O6:Q6"/>
    <mergeCell ref="A18:D18"/>
    <mergeCell ref="E18:I18"/>
    <mergeCell ref="J18:N18"/>
    <mergeCell ref="H14:I14"/>
    <mergeCell ref="C9:C10"/>
    <mergeCell ref="F9:G9"/>
    <mergeCell ref="A9:A10"/>
    <mergeCell ref="B9:B10"/>
    <mergeCell ref="H9:I10"/>
    <mergeCell ref="J9:L9"/>
    <mergeCell ref="M9:M10"/>
    <mergeCell ref="H11:I11"/>
    <mergeCell ref="H15:I15"/>
    <mergeCell ref="H17:I17"/>
    <mergeCell ref="D9:E9"/>
    <mergeCell ref="H13:I13"/>
    <mergeCell ref="A2:Q2"/>
    <mergeCell ref="A8:I8"/>
    <mergeCell ref="A7:C7"/>
    <mergeCell ref="M3:N4"/>
    <mergeCell ref="M5:N5"/>
    <mergeCell ref="M6:N6"/>
    <mergeCell ref="A3:E3"/>
    <mergeCell ref="A4:E6"/>
    <mergeCell ref="F3:H3"/>
    <mergeCell ref="F4:H4"/>
    <mergeCell ref="F5:H5"/>
    <mergeCell ref="F6:H6"/>
    <mergeCell ref="N7:Q7"/>
    <mergeCell ref="D7:F7"/>
    <mergeCell ref="G7:H7"/>
    <mergeCell ref="I7:J7"/>
  </mergeCells>
  <phoneticPr fontId="3" type="noConversion"/>
  <conditionalFormatting sqref="C11:C16">
    <cfRule type="expression" dxfId="8" priority="1">
      <formula>$C11&gt;0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shapeId="1026" r:id="rId4">
          <objectPr defaultSize="0" r:id="rId5">
            <anchor moveWithCells="1">
              <from>
                <xdr:col>17</xdr:col>
                <xdr:colOff>152400</xdr:colOff>
                <xdr:row>0</xdr:row>
                <xdr:rowOff>7620</xdr:rowOff>
              </from>
              <to>
                <xdr:col>25</xdr:col>
                <xdr:colOff>342900</xdr:colOff>
                <xdr:row>22</xdr:row>
                <xdr:rowOff>152400</xdr:rowOff>
              </to>
            </anchor>
          </objectPr>
        </oleObject>
      </mc:Choice>
      <mc:Fallback>
        <oleObject progId="Acrobat Document" shapeId="1026" r:id="rId4"/>
      </mc:Fallback>
    </mc:AlternateContent>
    <mc:AlternateContent xmlns:mc="http://schemas.openxmlformats.org/markup-compatibility/2006">
      <mc:Choice Requires="x14">
        <oleObject progId="Acrobat Document" shapeId="1028" r:id="rId6">
          <objectPr defaultSize="0" r:id="rId7">
            <anchor moveWithCells="1">
              <from>
                <xdr:col>17</xdr:col>
                <xdr:colOff>228600</xdr:colOff>
                <xdr:row>21</xdr:row>
                <xdr:rowOff>0</xdr:rowOff>
              </from>
              <to>
                <xdr:col>25</xdr:col>
                <xdr:colOff>419100</xdr:colOff>
                <xdr:row>53</xdr:row>
                <xdr:rowOff>99060</xdr:rowOff>
              </to>
            </anchor>
          </objectPr>
        </oleObject>
      </mc:Choice>
      <mc:Fallback>
        <oleObject progId="Acrobat Document" shapeId="102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16" zoomScaleNormal="100" zoomScaleSheetLayoutView="100" workbookViewId="0">
      <selection activeCell="A33" sqref="A33:D33"/>
    </sheetView>
  </sheetViews>
  <sheetFormatPr defaultRowHeight="16.2"/>
  <cols>
    <col min="1" max="1" width="15.21875" style="64" customWidth="1"/>
    <col min="2" max="2" width="5.44140625" style="64" customWidth="1"/>
    <col min="3" max="3" width="7.44140625" style="64" bestFit="1" customWidth="1"/>
    <col min="4" max="4" width="48.21875" customWidth="1"/>
    <col min="6" max="6" width="8.109375" customWidth="1"/>
  </cols>
  <sheetData>
    <row r="1" spans="1:4" ht="36" customHeight="1">
      <c r="A1" s="217" t="s">
        <v>552</v>
      </c>
      <c r="B1" s="217"/>
      <c r="C1" s="217"/>
      <c r="D1" s="217"/>
    </row>
    <row r="2" spans="1:4" s="64" customFormat="1" ht="48.6">
      <c r="A2" s="136" t="s">
        <v>522</v>
      </c>
      <c r="B2" s="92" t="s">
        <v>509</v>
      </c>
      <c r="C2" s="134" t="s">
        <v>506</v>
      </c>
      <c r="D2" s="136" t="s">
        <v>532</v>
      </c>
    </row>
    <row r="3" spans="1:4">
      <c r="A3" s="136" t="s">
        <v>146</v>
      </c>
      <c r="B3" s="136">
        <v>45</v>
      </c>
      <c r="C3" s="135">
        <f>B3*2</f>
        <v>90</v>
      </c>
      <c r="D3" s="93" t="s">
        <v>554</v>
      </c>
    </row>
    <row r="4" spans="1:4">
      <c r="A4" s="139" t="s">
        <v>543</v>
      </c>
      <c r="B4" s="139">
        <v>25</v>
      </c>
      <c r="C4" s="135">
        <f>B4*2</f>
        <v>50</v>
      </c>
      <c r="D4" s="93"/>
    </row>
    <row r="5" spans="1:4">
      <c r="A5" s="136" t="s">
        <v>123</v>
      </c>
      <c r="B5" s="136">
        <v>25</v>
      </c>
      <c r="C5" s="135">
        <f t="shared" ref="C5:C31" si="0">B5*2</f>
        <v>50</v>
      </c>
      <c r="D5" s="93" t="s">
        <v>499</v>
      </c>
    </row>
    <row r="6" spans="1:4">
      <c r="A6" s="136" t="s">
        <v>124</v>
      </c>
      <c r="B6" s="136">
        <v>35</v>
      </c>
      <c r="C6" s="135">
        <f t="shared" si="0"/>
        <v>70</v>
      </c>
      <c r="D6" s="93" t="s">
        <v>498</v>
      </c>
    </row>
    <row r="7" spans="1:4">
      <c r="A7" s="136" t="s">
        <v>125</v>
      </c>
      <c r="B7" s="136">
        <v>50</v>
      </c>
      <c r="C7" s="135">
        <f t="shared" si="0"/>
        <v>100</v>
      </c>
      <c r="D7" s="93" t="s">
        <v>555</v>
      </c>
    </row>
    <row r="8" spans="1:4">
      <c r="A8" s="136" t="s">
        <v>126</v>
      </c>
      <c r="B8" s="136">
        <v>70</v>
      </c>
      <c r="C8" s="135">
        <f t="shared" si="0"/>
        <v>140</v>
      </c>
      <c r="D8" s="93" t="s">
        <v>556</v>
      </c>
    </row>
    <row r="9" spans="1:4">
      <c r="A9" s="136" t="s">
        <v>128</v>
      </c>
      <c r="B9" s="136">
        <v>100</v>
      </c>
      <c r="C9" s="135">
        <f t="shared" si="0"/>
        <v>200</v>
      </c>
      <c r="D9" s="93" t="s">
        <v>558</v>
      </c>
    </row>
    <row r="10" spans="1:4">
      <c r="A10" s="136" t="s">
        <v>127</v>
      </c>
      <c r="B10" s="136">
        <v>125</v>
      </c>
      <c r="C10" s="135">
        <f t="shared" si="0"/>
        <v>250</v>
      </c>
      <c r="D10" s="93" t="s">
        <v>557</v>
      </c>
    </row>
    <row r="11" spans="1:4">
      <c r="A11" s="136" t="s">
        <v>129</v>
      </c>
      <c r="B11" s="136">
        <v>75</v>
      </c>
      <c r="C11" s="135">
        <f t="shared" si="0"/>
        <v>150</v>
      </c>
      <c r="D11" s="93" t="s">
        <v>559</v>
      </c>
    </row>
    <row r="12" spans="1:4">
      <c r="A12" s="136" t="s">
        <v>122</v>
      </c>
      <c r="B12" s="136">
        <v>65</v>
      </c>
      <c r="C12" s="135">
        <f t="shared" si="0"/>
        <v>130</v>
      </c>
      <c r="D12" s="93" t="s">
        <v>560</v>
      </c>
    </row>
    <row r="13" spans="1:4">
      <c r="A13" s="136" t="s">
        <v>130</v>
      </c>
      <c r="B13" s="136">
        <v>75</v>
      </c>
      <c r="C13" s="135">
        <f t="shared" si="0"/>
        <v>150</v>
      </c>
      <c r="D13" s="93" t="s">
        <v>561</v>
      </c>
    </row>
    <row r="14" spans="1:4">
      <c r="A14" s="136" t="s">
        <v>131</v>
      </c>
      <c r="B14" s="136">
        <v>90</v>
      </c>
      <c r="C14" s="135">
        <f t="shared" si="0"/>
        <v>180</v>
      </c>
      <c r="D14" s="93" t="s">
        <v>562</v>
      </c>
    </row>
    <row r="15" spans="1:4">
      <c r="A15" s="136" t="s">
        <v>132</v>
      </c>
      <c r="B15" s="136">
        <v>110</v>
      </c>
      <c r="C15" s="135">
        <f t="shared" si="0"/>
        <v>220</v>
      </c>
      <c r="D15" s="93" t="s">
        <v>563</v>
      </c>
    </row>
    <row r="16" spans="1:4">
      <c r="A16" s="136" t="s">
        <v>133</v>
      </c>
      <c r="B16" s="136">
        <v>25</v>
      </c>
      <c r="C16" s="135">
        <f t="shared" si="0"/>
        <v>50</v>
      </c>
      <c r="D16" s="93" t="s">
        <v>502</v>
      </c>
    </row>
    <row r="17" spans="1:4">
      <c r="A17" s="136" t="s">
        <v>134</v>
      </c>
      <c r="B17" s="136">
        <v>35</v>
      </c>
      <c r="C17" s="135">
        <f t="shared" si="0"/>
        <v>70</v>
      </c>
      <c r="D17" s="93" t="s">
        <v>503</v>
      </c>
    </row>
    <row r="18" spans="1:4">
      <c r="A18" s="136" t="s">
        <v>135</v>
      </c>
      <c r="B18" s="136">
        <v>50</v>
      </c>
      <c r="C18" s="135">
        <f t="shared" si="0"/>
        <v>100</v>
      </c>
      <c r="D18" s="93" t="s">
        <v>504</v>
      </c>
    </row>
    <row r="19" spans="1:4">
      <c r="A19" s="136" t="s">
        <v>136</v>
      </c>
      <c r="B19" s="136">
        <v>75</v>
      </c>
      <c r="C19" s="135">
        <f t="shared" si="0"/>
        <v>150</v>
      </c>
      <c r="D19" s="93" t="s">
        <v>516</v>
      </c>
    </row>
    <row r="20" spans="1:4">
      <c r="A20" s="136" t="s">
        <v>138</v>
      </c>
      <c r="B20" s="136">
        <v>25</v>
      </c>
      <c r="C20" s="135">
        <f t="shared" si="0"/>
        <v>50</v>
      </c>
      <c r="D20" s="93" t="s">
        <v>500</v>
      </c>
    </row>
    <row r="21" spans="1:4">
      <c r="A21" s="136" t="s">
        <v>139</v>
      </c>
      <c r="B21" s="136">
        <v>40</v>
      </c>
      <c r="C21" s="135">
        <f t="shared" si="0"/>
        <v>80</v>
      </c>
      <c r="D21" s="93" t="s">
        <v>570</v>
      </c>
    </row>
    <row r="22" spans="1:4">
      <c r="A22" s="136" t="s">
        <v>140</v>
      </c>
      <c r="B22" s="136">
        <v>35</v>
      </c>
      <c r="C22" s="135">
        <f t="shared" si="0"/>
        <v>70</v>
      </c>
      <c r="D22" s="93" t="s">
        <v>501</v>
      </c>
    </row>
    <row r="23" spans="1:4">
      <c r="A23" s="136" t="s">
        <v>141</v>
      </c>
      <c r="B23" s="136">
        <v>50</v>
      </c>
      <c r="C23" s="135">
        <f t="shared" si="0"/>
        <v>100</v>
      </c>
      <c r="D23" s="93" t="s">
        <v>569</v>
      </c>
    </row>
    <row r="24" spans="1:4">
      <c r="A24" s="136" t="s">
        <v>142</v>
      </c>
      <c r="B24" s="136">
        <v>40</v>
      </c>
      <c r="C24" s="135">
        <f t="shared" si="0"/>
        <v>80</v>
      </c>
      <c r="D24" s="93" t="s">
        <v>568</v>
      </c>
    </row>
    <row r="25" spans="1:4">
      <c r="A25" s="136" t="s">
        <v>145</v>
      </c>
      <c r="B25" s="136">
        <v>105</v>
      </c>
      <c r="C25" s="135">
        <f t="shared" si="0"/>
        <v>210</v>
      </c>
      <c r="D25" s="93" t="s">
        <v>564</v>
      </c>
    </row>
    <row r="26" spans="1:4">
      <c r="A26" s="136" t="s">
        <v>137</v>
      </c>
      <c r="B26" s="136">
        <v>130</v>
      </c>
      <c r="C26" s="135">
        <f t="shared" si="0"/>
        <v>260</v>
      </c>
      <c r="D26" s="93" t="s">
        <v>565</v>
      </c>
    </row>
    <row r="27" spans="1:4">
      <c r="A27" s="136" t="s">
        <v>143</v>
      </c>
      <c r="B27" s="136">
        <v>135</v>
      </c>
      <c r="C27" s="135">
        <f t="shared" si="0"/>
        <v>270</v>
      </c>
      <c r="D27" s="93" t="s">
        <v>566</v>
      </c>
    </row>
    <row r="28" spans="1:4">
      <c r="A28" s="136" t="s">
        <v>144</v>
      </c>
      <c r="B28" s="136">
        <v>130</v>
      </c>
      <c r="C28" s="135">
        <f t="shared" si="0"/>
        <v>260</v>
      </c>
      <c r="D28" s="93" t="s">
        <v>567</v>
      </c>
    </row>
    <row r="29" spans="1:4">
      <c r="A29" s="92" t="s">
        <v>523</v>
      </c>
      <c r="B29" s="136">
        <v>65</v>
      </c>
      <c r="C29" s="135">
        <f t="shared" si="0"/>
        <v>130</v>
      </c>
      <c r="D29" s="93" t="s">
        <v>505</v>
      </c>
    </row>
    <row r="30" spans="1:4">
      <c r="A30" s="92" t="s">
        <v>507</v>
      </c>
      <c r="B30" s="136">
        <v>95</v>
      </c>
      <c r="C30" s="135">
        <f t="shared" si="0"/>
        <v>190</v>
      </c>
      <c r="D30" s="93" t="s">
        <v>508</v>
      </c>
    </row>
    <row r="31" spans="1:4">
      <c r="A31" s="136" t="s">
        <v>495</v>
      </c>
      <c r="B31" s="136">
        <v>80</v>
      </c>
      <c r="C31" s="135">
        <f t="shared" si="0"/>
        <v>160</v>
      </c>
      <c r="D31" s="93" t="s">
        <v>496</v>
      </c>
    </row>
    <row r="32" spans="1:4">
      <c r="A32" s="136" t="s">
        <v>494</v>
      </c>
      <c r="B32" s="136">
        <v>105</v>
      </c>
      <c r="C32" s="135">
        <f t="shared" ref="C32" si="1">B32*2</f>
        <v>210</v>
      </c>
      <c r="D32" s="93" t="s">
        <v>497</v>
      </c>
    </row>
    <row r="33" spans="1:4" ht="32.25" customHeight="1">
      <c r="A33" s="218" t="s">
        <v>551</v>
      </c>
      <c r="B33" s="219"/>
      <c r="C33" s="219"/>
      <c r="D33" s="219"/>
    </row>
    <row r="34" spans="1:4">
      <c r="A34" s="220" t="s">
        <v>553</v>
      </c>
      <c r="B34" s="221"/>
      <c r="C34" s="221"/>
      <c r="D34" s="221"/>
    </row>
  </sheetData>
  <mergeCells count="3">
    <mergeCell ref="A1:D1"/>
    <mergeCell ref="A33:D33"/>
    <mergeCell ref="A34:D3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Zeros="0" view="pageBreakPreview" topLeftCell="A4" zoomScaleSheetLayoutView="100" workbookViewId="0">
      <selection activeCell="H10" sqref="H10:I10"/>
    </sheetView>
  </sheetViews>
  <sheetFormatPr defaultColWidth="9" defaultRowHeight="19.8"/>
  <cols>
    <col min="1" max="2" width="4.6640625" style="95" customWidth="1"/>
    <col min="3" max="3" width="6.6640625" style="95" customWidth="1"/>
    <col min="4" max="5" width="4.21875" style="95" bestFit="1" customWidth="1"/>
    <col min="6" max="7" width="6.88671875" style="98" customWidth="1"/>
    <col min="8" max="8" width="9" style="95"/>
    <col min="9" max="9" width="22.77734375" style="95" customWidth="1"/>
    <col min="10" max="12" width="6.6640625" style="95" customWidth="1"/>
    <col min="13" max="13" width="13.6640625" style="95" customWidth="1"/>
    <col min="14" max="15" width="6.77734375" style="95" bestFit="1" customWidth="1"/>
    <col min="16" max="16" width="16.88671875" style="95" customWidth="1"/>
    <col min="17" max="17" width="50" style="95" customWidth="1"/>
    <col min="18" max="16384" width="9" style="95"/>
  </cols>
  <sheetData>
    <row r="1" spans="1:17" ht="47.25" customHeight="1" thickBot="1">
      <c r="A1" s="222" t="s">
        <v>539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118" t="s">
        <v>526</v>
      </c>
    </row>
    <row r="2" spans="1:17" ht="24.9" customHeight="1">
      <c r="A2" s="224" t="s">
        <v>0</v>
      </c>
      <c r="B2" s="225"/>
      <c r="C2" s="226"/>
      <c r="D2" s="226"/>
      <c r="E2" s="226"/>
      <c r="F2" s="227" t="s">
        <v>1</v>
      </c>
      <c r="G2" s="227"/>
      <c r="H2" s="227"/>
      <c r="I2" s="227" t="s">
        <v>2</v>
      </c>
      <c r="J2" s="227"/>
      <c r="K2" s="227"/>
      <c r="L2" s="227"/>
      <c r="M2" s="225" t="s">
        <v>15</v>
      </c>
      <c r="N2" s="229" t="s">
        <v>533</v>
      </c>
      <c r="O2" s="230"/>
      <c r="P2" s="231"/>
    </row>
    <row r="3" spans="1:17">
      <c r="A3" s="235"/>
      <c r="B3" s="236"/>
      <c r="C3" s="237"/>
      <c r="D3" s="237"/>
      <c r="E3" s="237"/>
      <c r="F3" s="239" t="s">
        <v>12</v>
      </c>
      <c r="G3" s="237"/>
      <c r="H3" s="237"/>
      <c r="I3" s="240" t="s">
        <v>524</v>
      </c>
      <c r="J3" s="241"/>
      <c r="K3" s="241"/>
      <c r="L3" s="242"/>
      <c r="M3" s="228"/>
      <c r="N3" s="232"/>
      <c r="O3" s="233"/>
      <c r="P3" s="234"/>
    </row>
    <row r="4" spans="1:17" ht="24.75" customHeight="1">
      <c r="A4" s="238"/>
      <c r="B4" s="237"/>
      <c r="C4" s="237"/>
      <c r="D4" s="237"/>
      <c r="E4" s="237"/>
      <c r="F4" s="239" t="s">
        <v>13</v>
      </c>
      <c r="G4" s="237"/>
      <c r="H4" s="237"/>
      <c r="I4" s="243"/>
      <c r="J4" s="244"/>
      <c r="K4" s="244"/>
      <c r="L4" s="245"/>
      <c r="M4" s="129" t="s">
        <v>16</v>
      </c>
      <c r="N4" s="249"/>
      <c r="O4" s="250"/>
      <c r="P4" s="251"/>
    </row>
    <row r="5" spans="1:17" ht="24.75" customHeight="1">
      <c r="A5" s="238"/>
      <c r="B5" s="237"/>
      <c r="C5" s="237"/>
      <c r="D5" s="237"/>
      <c r="E5" s="237"/>
      <c r="F5" s="239" t="s">
        <v>14</v>
      </c>
      <c r="G5" s="237"/>
      <c r="H5" s="237"/>
      <c r="I5" s="246"/>
      <c r="J5" s="247"/>
      <c r="K5" s="247"/>
      <c r="L5" s="248"/>
      <c r="M5" s="129" t="s">
        <v>17</v>
      </c>
      <c r="N5" s="249"/>
      <c r="O5" s="250"/>
      <c r="P5" s="251"/>
    </row>
    <row r="6" spans="1:17" ht="36" customHeight="1">
      <c r="A6" s="252" t="s">
        <v>3</v>
      </c>
      <c r="B6" s="253"/>
      <c r="C6" s="253"/>
      <c r="D6" s="236"/>
      <c r="E6" s="236"/>
      <c r="F6" s="236"/>
      <c r="G6" s="254" t="s">
        <v>31</v>
      </c>
      <c r="H6" s="255"/>
      <c r="I6" s="254"/>
      <c r="J6" s="255"/>
      <c r="K6" s="256" t="s">
        <v>28</v>
      </c>
      <c r="L6" s="255"/>
      <c r="M6" s="255"/>
      <c r="N6" s="257"/>
      <c r="O6" s="257"/>
      <c r="P6" s="258"/>
    </row>
    <row r="7" spans="1:17" s="98" customFormat="1">
      <c r="A7" s="260" t="s">
        <v>521</v>
      </c>
      <c r="B7" s="261"/>
      <c r="C7" s="261"/>
      <c r="D7" s="261"/>
      <c r="E7" s="261"/>
      <c r="F7" s="261"/>
      <c r="G7" s="261"/>
      <c r="H7" s="261"/>
      <c r="I7" s="261"/>
      <c r="J7" s="96" t="s">
        <v>19</v>
      </c>
      <c r="K7" s="97"/>
      <c r="L7" s="130" t="s">
        <v>20</v>
      </c>
      <c r="M7" s="257"/>
      <c r="N7" s="250"/>
      <c r="O7" s="250"/>
      <c r="P7" s="251"/>
    </row>
    <row r="8" spans="1:17" ht="46.5" customHeight="1">
      <c r="A8" s="262" t="s">
        <v>4</v>
      </c>
      <c r="B8" s="263" t="s">
        <v>5</v>
      </c>
      <c r="C8" s="263" t="s">
        <v>102</v>
      </c>
      <c r="D8" s="264" t="s">
        <v>52</v>
      </c>
      <c r="E8" s="264"/>
      <c r="F8" s="265" t="s">
        <v>98</v>
      </c>
      <c r="G8" s="266"/>
      <c r="H8" s="189" t="s">
        <v>536</v>
      </c>
      <c r="I8" s="185"/>
      <c r="J8" s="263" t="s">
        <v>6</v>
      </c>
      <c r="K8" s="263"/>
      <c r="L8" s="263"/>
      <c r="M8" s="267" t="s">
        <v>54</v>
      </c>
      <c r="N8" s="269" t="s">
        <v>547</v>
      </c>
      <c r="O8" s="270"/>
      <c r="P8" s="271" t="s">
        <v>7</v>
      </c>
    </row>
    <row r="9" spans="1:17" ht="58.5" customHeight="1">
      <c r="A9" s="262"/>
      <c r="B9" s="263"/>
      <c r="C9" s="263"/>
      <c r="D9" s="131" t="s">
        <v>21</v>
      </c>
      <c r="E9" s="131" t="s">
        <v>22</v>
      </c>
      <c r="F9" s="132" t="s">
        <v>23</v>
      </c>
      <c r="G9" s="132" t="s">
        <v>24</v>
      </c>
      <c r="H9" s="185"/>
      <c r="I9" s="185"/>
      <c r="J9" s="120" t="s">
        <v>30</v>
      </c>
      <c r="K9" s="119" t="s">
        <v>528</v>
      </c>
      <c r="L9" s="99" t="s">
        <v>527</v>
      </c>
      <c r="M9" s="268"/>
      <c r="N9" s="100" t="s">
        <v>530</v>
      </c>
      <c r="O9" s="101" t="s">
        <v>531</v>
      </c>
      <c r="P9" s="271"/>
    </row>
    <row r="10" spans="1:17" s="109" customFormat="1" ht="30" customHeight="1">
      <c r="A10" s="102"/>
      <c r="B10" s="128"/>
      <c r="C10" s="103"/>
      <c r="D10" s="128"/>
      <c r="E10" s="128"/>
      <c r="F10" s="104" t="str">
        <f>IF(A10="","","大竹國小")</f>
        <v/>
      </c>
      <c r="G10" s="105" t="s">
        <v>544</v>
      </c>
      <c r="H10" s="259"/>
      <c r="I10" s="259"/>
      <c r="J10" s="106"/>
      <c r="K10" s="106"/>
      <c r="L10" s="107">
        <f ca="1">IFERROR(INDIRECT(G10,1),"")</f>
        <v>210</v>
      </c>
      <c r="M10" s="106"/>
      <c r="N10" s="108"/>
      <c r="O10" s="108"/>
      <c r="P10" s="116">
        <f t="shared" ref="P10:P14" ca="1" si="0">SUM(J10:O10)</f>
        <v>210</v>
      </c>
    </row>
    <row r="11" spans="1:17" s="109" customFormat="1" ht="30" customHeight="1">
      <c r="A11" s="102"/>
      <c r="B11" s="128"/>
      <c r="C11" s="103"/>
      <c r="D11" s="128"/>
      <c r="E11" s="128"/>
      <c r="F11" s="104" t="str">
        <f t="shared" ref="F11:F14" si="1">IF(A11="","","大竹國小")</f>
        <v/>
      </c>
      <c r="G11" s="105"/>
      <c r="H11" s="259"/>
      <c r="I11" s="259"/>
      <c r="J11" s="106"/>
      <c r="K11" s="106"/>
      <c r="L11" s="107" t="str">
        <f t="shared" ref="L11:L14" ca="1" si="2">IFERROR(INDIRECT(G11,1),"")</f>
        <v/>
      </c>
      <c r="M11" s="106"/>
      <c r="N11" s="108"/>
      <c r="O11" s="108"/>
      <c r="P11" s="116">
        <f t="shared" ca="1" si="0"/>
        <v>0</v>
      </c>
    </row>
    <row r="12" spans="1:17" s="109" customFormat="1" ht="30" customHeight="1">
      <c r="A12" s="102"/>
      <c r="B12" s="128"/>
      <c r="C12" s="103"/>
      <c r="D12" s="128"/>
      <c r="E12" s="128"/>
      <c r="F12" s="104" t="str">
        <f t="shared" si="1"/>
        <v/>
      </c>
      <c r="G12" s="105"/>
      <c r="H12" s="259"/>
      <c r="I12" s="259"/>
      <c r="J12" s="106"/>
      <c r="K12" s="106"/>
      <c r="L12" s="107" t="str">
        <f t="shared" ca="1" si="2"/>
        <v/>
      </c>
      <c r="M12" s="106"/>
      <c r="N12" s="108"/>
      <c r="O12" s="108"/>
      <c r="P12" s="116">
        <f t="shared" ca="1" si="0"/>
        <v>0</v>
      </c>
    </row>
    <row r="13" spans="1:17" s="109" customFormat="1" ht="30" customHeight="1">
      <c r="A13" s="102"/>
      <c r="B13" s="128"/>
      <c r="C13" s="103"/>
      <c r="D13" s="128"/>
      <c r="E13" s="128"/>
      <c r="F13" s="104" t="str">
        <f t="shared" si="1"/>
        <v/>
      </c>
      <c r="G13" s="105"/>
      <c r="H13" s="259"/>
      <c r="I13" s="259"/>
      <c r="J13" s="106"/>
      <c r="K13" s="106"/>
      <c r="L13" s="107" t="str">
        <f t="shared" ca="1" si="2"/>
        <v/>
      </c>
      <c r="M13" s="106"/>
      <c r="N13" s="108"/>
      <c r="O13" s="108"/>
      <c r="P13" s="116">
        <f t="shared" ca="1" si="0"/>
        <v>0</v>
      </c>
    </row>
    <row r="14" spans="1:17" s="109" customFormat="1" ht="30" customHeight="1">
      <c r="A14" s="102"/>
      <c r="B14" s="128"/>
      <c r="C14" s="103"/>
      <c r="D14" s="128"/>
      <c r="E14" s="128"/>
      <c r="F14" s="104" t="str">
        <f t="shared" si="1"/>
        <v/>
      </c>
      <c r="G14" s="105"/>
      <c r="H14" s="259"/>
      <c r="I14" s="259"/>
      <c r="J14" s="106"/>
      <c r="K14" s="106"/>
      <c r="L14" s="107" t="str">
        <f t="shared" ca="1" si="2"/>
        <v/>
      </c>
      <c r="M14" s="106"/>
      <c r="N14" s="108"/>
      <c r="O14" s="108"/>
      <c r="P14" s="116">
        <f t="shared" ca="1" si="0"/>
        <v>0</v>
      </c>
    </row>
    <row r="15" spans="1:17" s="109" customFormat="1" ht="27.9" customHeight="1">
      <c r="A15" s="110"/>
      <c r="B15" s="111"/>
      <c r="C15" s="111"/>
      <c r="D15" s="111"/>
      <c r="E15" s="111"/>
      <c r="F15" s="112"/>
      <c r="G15" s="112"/>
      <c r="H15" s="274" t="s">
        <v>25</v>
      </c>
      <c r="I15" s="274"/>
      <c r="J15" s="117">
        <f>SUM(J10:J14)</f>
        <v>0</v>
      </c>
      <c r="K15" s="117">
        <f t="shared" ref="K15:P15" si="3">SUM(K10:K14)</f>
        <v>0</v>
      </c>
      <c r="L15" s="117">
        <f t="shared" ca="1" si="3"/>
        <v>210</v>
      </c>
      <c r="M15" s="117">
        <f t="shared" si="3"/>
        <v>0</v>
      </c>
      <c r="N15" s="117">
        <f t="shared" si="3"/>
        <v>0</v>
      </c>
      <c r="O15" s="117">
        <f t="shared" si="3"/>
        <v>0</v>
      </c>
      <c r="P15" s="116">
        <f t="shared" ca="1" si="3"/>
        <v>210</v>
      </c>
    </row>
    <row r="16" spans="1:17" ht="30" customHeight="1" thickBot="1">
      <c r="A16" s="275" t="s">
        <v>8</v>
      </c>
      <c r="B16" s="276"/>
      <c r="C16" s="276"/>
      <c r="D16" s="276"/>
      <c r="E16" s="277">
        <f ca="1">P15</f>
        <v>210</v>
      </c>
      <c r="F16" s="278"/>
      <c r="G16" s="278"/>
      <c r="H16" s="278"/>
      <c r="I16" s="278"/>
      <c r="J16" s="279" t="s">
        <v>32</v>
      </c>
      <c r="K16" s="280"/>
      <c r="L16" s="280"/>
      <c r="M16" s="280"/>
      <c r="N16" s="133"/>
      <c r="O16" s="133"/>
      <c r="P16" s="113" t="s">
        <v>26</v>
      </c>
    </row>
    <row r="17" spans="1:16" s="109" customFormat="1" ht="16.2">
      <c r="A17" s="281" t="s">
        <v>549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</row>
    <row r="18" spans="1:16" s="109" customFormat="1" ht="16.2">
      <c r="A18" s="272" t="s">
        <v>105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</row>
    <row r="19" spans="1:16" s="114" customFormat="1" ht="40.5" customHeight="1">
      <c r="A19" s="114" t="s">
        <v>9</v>
      </c>
      <c r="F19" s="114" t="s">
        <v>10</v>
      </c>
      <c r="I19" s="115" t="s">
        <v>53</v>
      </c>
      <c r="L19" s="114" t="s">
        <v>27</v>
      </c>
      <c r="P19" s="114" t="s">
        <v>11</v>
      </c>
    </row>
  </sheetData>
  <sheetProtection sheet="1" objects="1" scenarios="1"/>
  <mergeCells count="42">
    <mergeCell ref="H12:I12"/>
    <mergeCell ref="A18:P18"/>
    <mergeCell ref="H14:I14"/>
    <mergeCell ref="H15:I15"/>
    <mergeCell ref="A16:D16"/>
    <mergeCell ref="E16:I16"/>
    <mergeCell ref="J16:M16"/>
    <mergeCell ref="A17:P17"/>
    <mergeCell ref="N6:P6"/>
    <mergeCell ref="H13:I13"/>
    <mergeCell ref="A7:I7"/>
    <mergeCell ref="M7:P7"/>
    <mergeCell ref="A8:A9"/>
    <mergeCell ref="B8:B9"/>
    <mergeCell ref="C8:C9"/>
    <mergeCell ref="D8:E8"/>
    <mergeCell ref="F8:G8"/>
    <mergeCell ref="H8:I9"/>
    <mergeCell ref="J8:L8"/>
    <mergeCell ref="M8:M9"/>
    <mergeCell ref="N8:O8"/>
    <mergeCell ref="P8:P9"/>
    <mergeCell ref="H10:I10"/>
    <mergeCell ref="H11:I11"/>
    <mergeCell ref="A6:C6"/>
    <mergeCell ref="D6:F6"/>
    <mergeCell ref="G6:H6"/>
    <mergeCell ref="I6:J6"/>
    <mergeCell ref="K6:M6"/>
    <mergeCell ref="A1:P1"/>
    <mergeCell ref="A2:E2"/>
    <mergeCell ref="F2:H2"/>
    <mergeCell ref="I2:L2"/>
    <mergeCell ref="M2:M3"/>
    <mergeCell ref="N2:P3"/>
    <mergeCell ref="A3:E5"/>
    <mergeCell ref="F3:H3"/>
    <mergeCell ref="I3:L5"/>
    <mergeCell ref="F4:H4"/>
    <mergeCell ref="N4:P4"/>
    <mergeCell ref="F5:H5"/>
    <mergeCell ref="N5:P5"/>
  </mergeCells>
  <phoneticPr fontId="3" type="noConversion"/>
  <conditionalFormatting sqref="C10:C14">
    <cfRule type="expression" dxfId="7" priority="1">
      <formula>$C10&gt;0</formula>
    </cfRule>
  </conditionalFormatting>
  <dataValidations count="1">
    <dataValidation type="list" sqref="G10:G14">
      <formula1>出差地點</formula1>
    </dataValidation>
  </dataValidations>
  <printOptions horizontalCentered="1"/>
  <pageMargins left="0.39370078740157483" right="0.39370078740157483" top="0.19685039370078741" bottom="0.39370078740157483" header="0.51181102362204722" footer="0.11811023622047245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"/>
  <sheetViews>
    <sheetView showZeros="0" view="pageBreakPreview" topLeftCell="A13" zoomScaleSheetLayoutView="100" workbookViewId="0">
      <selection activeCell="I23" sqref="I23"/>
    </sheetView>
  </sheetViews>
  <sheetFormatPr defaultColWidth="9" defaultRowHeight="19.8"/>
  <cols>
    <col min="1" max="2" width="4.6640625" style="1" customWidth="1"/>
    <col min="3" max="3" width="6.6640625" style="1" customWidth="1"/>
    <col min="4" max="5" width="4.21875" style="1" bestFit="1" customWidth="1"/>
    <col min="6" max="7" width="6.88671875" style="3" customWidth="1"/>
    <col min="8" max="8" width="9" style="1"/>
    <col min="9" max="9" width="22.77734375" style="1" customWidth="1"/>
    <col min="10" max="12" width="6.6640625" style="1" customWidth="1"/>
    <col min="13" max="13" width="13.6640625" style="1" customWidth="1"/>
    <col min="14" max="15" width="6.77734375" style="1" bestFit="1" customWidth="1"/>
    <col min="16" max="16" width="16.88671875" style="1" customWidth="1"/>
    <col min="17" max="16384" width="9" style="1"/>
  </cols>
  <sheetData>
    <row r="1" spans="1:16" ht="47.25" customHeight="1" thickBot="1">
      <c r="A1" s="156" t="s">
        <v>529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ht="24.9" customHeight="1">
      <c r="A2" s="167" t="s">
        <v>0</v>
      </c>
      <c r="B2" s="162"/>
      <c r="C2" s="168"/>
      <c r="D2" s="168"/>
      <c r="E2" s="168"/>
      <c r="F2" s="173" t="s">
        <v>1</v>
      </c>
      <c r="G2" s="173"/>
      <c r="H2" s="173"/>
      <c r="I2" s="173" t="s">
        <v>2</v>
      </c>
      <c r="J2" s="173"/>
      <c r="K2" s="173"/>
      <c r="L2" s="173"/>
      <c r="M2" s="162" t="s">
        <v>15</v>
      </c>
      <c r="N2" s="210" t="s">
        <v>533</v>
      </c>
      <c r="O2" s="211"/>
      <c r="P2" s="212"/>
    </row>
    <row r="3" spans="1:16">
      <c r="A3" s="169"/>
      <c r="B3" s="170"/>
      <c r="C3" s="171"/>
      <c r="D3" s="171"/>
      <c r="E3" s="171"/>
      <c r="F3" s="174" t="s">
        <v>12</v>
      </c>
      <c r="G3" s="171"/>
      <c r="H3" s="171"/>
      <c r="I3" s="194" t="s">
        <v>525</v>
      </c>
      <c r="J3" s="195"/>
      <c r="K3" s="195"/>
      <c r="L3" s="196"/>
      <c r="M3" s="164"/>
      <c r="N3" s="213"/>
      <c r="O3" s="214"/>
      <c r="P3" s="215"/>
    </row>
    <row r="4" spans="1:16" ht="24.75" customHeight="1">
      <c r="A4" s="172"/>
      <c r="B4" s="171"/>
      <c r="C4" s="171"/>
      <c r="D4" s="171"/>
      <c r="E4" s="171"/>
      <c r="F4" s="174" t="s">
        <v>13</v>
      </c>
      <c r="G4" s="171"/>
      <c r="H4" s="171"/>
      <c r="I4" s="197"/>
      <c r="J4" s="198"/>
      <c r="K4" s="198"/>
      <c r="L4" s="199"/>
      <c r="M4" s="124" t="s">
        <v>16</v>
      </c>
      <c r="N4" s="216"/>
      <c r="O4" s="207"/>
      <c r="P4" s="208"/>
    </row>
    <row r="5" spans="1:16" ht="24.75" customHeight="1">
      <c r="A5" s="172"/>
      <c r="B5" s="171"/>
      <c r="C5" s="171"/>
      <c r="D5" s="171"/>
      <c r="E5" s="171"/>
      <c r="F5" s="174" t="s">
        <v>14</v>
      </c>
      <c r="G5" s="171"/>
      <c r="H5" s="171"/>
      <c r="I5" s="200"/>
      <c r="J5" s="201"/>
      <c r="K5" s="201"/>
      <c r="L5" s="202"/>
      <c r="M5" s="124" t="s">
        <v>17</v>
      </c>
      <c r="N5" s="216"/>
      <c r="O5" s="207"/>
      <c r="P5" s="208"/>
    </row>
    <row r="6" spans="1:16" ht="36" customHeight="1">
      <c r="A6" s="160" t="s">
        <v>3</v>
      </c>
      <c r="B6" s="161"/>
      <c r="C6" s="161"/>
      <c r="D6" s="170" t="s">
        <v>512</v>
      </c>
      <c r="E6" s="170"/>
      <c r="F6" s="170"/>
      <c r="G6" s="178" t="s">
        <v>31</v>
      </c>
      <c r="H6" s="175"/>
      <c r="I6" s="178" t="s">
        <v>513</v>
      </c>
      <c r="J6" s="175"/>
      <c r="K6" s="209" t="s">
        <v>28</v>
      </c>
      <c r="L6" s="175"/>
      <c r="M6" s="175"/>
      <c r="N6" s="165" t="s">
        <v>115</v>
      </c>
      <c r="O6" s="165"/>
      <c r="P6" s="283"/>
    </row>
    <row r="7" spans="1:16" s="3" customFormat="1">
      <c r="A7" s="158" t="s">
        <v>514</v>
      </c>
      <c r="B7" s="159"/>
      <c r="C7" s="159"/>
      <c r="D7" s="159"/>
      <c r="E7" s="159"/>
      <c r="F7" s="159"/>
      <c r="G7" s="159"/>
      <c r="H7" s="159"/>
      <c r="I7" s="159"/>
      <c r="J7" s="6" t="s">
        <v>19</v>
      </c>
      <c r="K7" s="8">
        <f>SUM(C10:C14)</f>
        <v>0.5</v>
      </c>
      <c r="L7" s="122" t="s">
        <v>20</v>
      </c>
      <c r="M7" s="165"/>
      <c r="N7" s="207"/>
      <c r="O7" s="207"/>
      <c r="P7" s="208"/>
    </row>
    <row r="8" spans="1:16" ht="46.5" customHeight="1">
      <c r="A8" s="188" t="s">
        <v>4</v>
      </c>
      <c r="B8" s="185" t="s">
        <v>5</v>
      </c>
      <c r="C8" s="185" t="s">
        <v>102</v>
      </c>
      <c r="D8" s="193" t="s">
        <v>52</v>
      </c>
      <c r="E8" s="193"/>
      <c r="F8" s="186" t="s">
        <v>98</v>
      </c>
      <c r="G8" s="187"/>
      <c r="H8" s="189" t="s">
        <v>536</v>
      </c>
      <c r="I8" s="185"/>
      <c r="J8" s="185" t="s">
        <v>6</v>
      </c>
      <c r="K8" s="185"/>
      <c r="L8" s="185"/>
      <c r="M8" s="190" t="s">
        <v>54</v>
      </c>
      <c r="N8" s="284" t="s">
        <v>548</v>
      </c>
      <c r="O8" s="285"/>
      <c r="P8" s="203" t="s">
        <v>7</v>
      </c>
    </row>
    <row r="9" spans="1:16" ht="58.5" customHeight="1">
      <c r="A9" s="188"/>
      <c r="B9" s="185"/>
      <c r="C9" s="185"/>
      <c r="D9" s="126" t="s">
        <v>21</v>
      </c>
      <c r="E9" s="126" t="s">
        <v>22</v>
      </c>
      <c r="F9" s="127" t="s">
        <v>23</v>
      </c>
      <c r="G9" s="127" t="s">
        <v>24</v>
      </c>
      <c r="H9" s="185"/>
      <c r="I9" s="185"/>
      <c r="J9" s="121" t="s">
        <v>30</v>
      </c>
      <c r="K9" s="119" t="s">
        <v>528</v>
      </c>
      <c r="L9" s="99" t="s">
        <v>527</v>
      </c>
      <c r="M9" s="191"/>
      <c r="N9" s="94" t="s">
        <v>530</v>
      </c>
      <c r="O9" s="13" t="s">
        <v>531</v>
      </c>
      <c r="P9" s="203"/>
    </row>
    <row r="10" spans="1:16" s="17" customFormat="1" ht="30" customHeight="1">
      <c r="A10" s="14">
        <v>1</v>
      </c>
      <c r="B10" s="123">
        <v>28</v>
      </c>
      <c r="C10" s="52">
        <v>0.5</v>
      </c>
      <c r="D10" s="123"/>
      <c r="E10" s="123" t="s">
        <v>114</v>
      </c>
      <c r="F10" s="104" t="str">
        <f>IF(A10="","","大竹國小")</f>
        <v>大竹國小</v>
      </c>
      <c r="G10" s="105" t="s">
        <v>537</v>
      </c>
      <c r="H10" s="184" t="s">
        <v>515</v>
      </c>
      <c r="I10" s="184"/>
      <c r="J10" s="15"/>
      <c r="K10" s="15"/>
      <c r="L10" s="107">
        <f ca="1">IFERROR(INDIRECT(G10,1),"")</f>
        <v>50</v>
      </c>
      <c r="M10" s="15"/>
      <c r="N10" s="22">
        <v>50</v>
      </c>
      <c r="O10" s="22"/>
      <c r="P10" s="16">
        <f t="shared" ref="P10:P14" ca="1" si="0">SUM(J10:O10)</f>
        <v>100</v>
      </c>
    </row>
    <row r="11" spans="1:16" s="17" customFormat="1" ht="30" customHeight="1">
      <c r="A11" s="14"/>
      <c r="B11" s="123"/>
      <c r="C11" s="52"/>
      <c r="D11" s="123"/>
      <c r="E11" s="123"/>
      <c r="F11" s="104" t="str">
        <f t="shared" ref="F11:F14" si="1">IF(A11="","","大竹國小")</f>
        <v/>
      </c>
      <c r="G11" s="105"/>
      <c r="H11" s="184"/>
      <c r="I11" s="184"/>
      <c r="J11" s="15"/>
      <c r="K11" s="15"/>
      <c r="L11" s="107" t="str">
        <f t="shared" ref="L11:L14" ca="1" si="2">IFERROR(INDIRECT(G11,1),"")</f>
        <v/>
      </c>
      <c r="M11" s="15"/>
      <c r="N11" s="22"/>
      <c r="O11" s="22"/>
      <c r="P11" s="16">
        <f t="shared" ca="1" si="0"/>
        <v>0</v>
      </c>
    </row>
    <row r="12" spans="1:16" s="17" customFormat="1" ht="30" customHeight="1">
      <c r="A12" s="14"/>
      <c r="B12" s="123"/>
      <c r="C12" s="52"/>
      <c r="D12" s="123"/>
      <c r="E12" s="123"/>
      <c r="F12" s="104" t="str">
        <f t="shared" si="1"/>
        <v/>
      </c>
      <c r="G12" s="105"/>
      <c r="H12" s="184"/>
      <c r="I12" s="184"/>
      <c r="J12" s="15"/>
      <c r="K12" s="15"/>
      <c r="L12" s="107" t="str">
        <f t="shared" ca="1" si="2"/>
        <v/>
      </c>
      <c r="M12" s="15"/>
      <c r="N12" s="22"/>
      <c r="O12" s="22"/>
      <c r="P12" s="16">
        <f t="shared" ca="1" si="0"/>
        <v>0</v>
      </c>
    </row>
    <row r="13" spans="1:16" s="17" customFormat="1" ht="30" customHeight="1">
      <c r="A13" s="14"/>
      <c r="B13" s="123"/>
      <c r="C13" s="52"/>
      <c r="D13" s="123"/>
      <c r="E13" s="123"/>
      <c r="F13" s="104" t="str">
        <f t="shared" si="1"/>
        <v/>
      </c>
      <c r="G13" s="105"/>
      <c r="H13" s="184"/>
      <c r="I13" s="184"/>
      <c r="J13" s="15"/>
      <c r="K13" s="15"/>
      <c r="L13" s="107" t="str">
        <f t="shared" ca="1" si="2"/>
        <v/>
      </c>
      <c r="M13" s="15"/>
      <c r="N13" s="22"/>
      <c r="O13" s="22"/>
      <c r="P13" s="16">
        <f t="shared" ca="1" si="0"/>
        <v>0</v>
      </c>
    </row>
    <row r="14" spans="1:16" s="17" customFormat="1" ht="30" customHeight="1">
      <c r="A14" s="14"/>
      <c r="B14" s="123"/>
      <c r="C14" s="52"/>
      <c r="D14" s="123"/>
      <c r="E14" s="123"/>
      <c r="F14" s="104" t="str">
        <f t="shared" si="1"/>
        <v/>
      </c>
      <c r="G14" s="105"/>
      <c r="H14" s="184"/>
      <c r="I14" s="184"/>
      <c r="J14" s="15"/>
      <c r="K14" s="15"/>
      <c r="L14" s="107" t="str">
        <f t="shared" ca="1" si="2"/>
        <v/>
      </c>
      <c r="M14" s="15"/>
      <c r="N14" s="22"/>
      <c r="O14" s="22"/>
      <c r="P14" s="16">
        <f t="shared" ca="1" si="0"/>
        <v>0</v>
      </c>
    </row>
    <row r="15" spans="1:16" s="17" customFormat="1" ht="27.9" customHeight="1">
      <c r="A15" s="18"/>
      <c r="B15" s="19"/>
      <c r="C15" s="19"/>
      <c r="D15" s="19"/>
      <c r="E15" s="19"/>
      <c r="F15" s="20"/>
      <c r="G15" s="20"/>
      <c r="H15" s="192" t="s">
        <v>25</v>
      </c>
      <c r="I15" s="192"/>
      <c r="J15" s="21">
        <f>SUM(J10:J14)</f>
        <v>0</v>
      </c>
      <c r="K15" s="21">
        <f t="shared" ref="K15:P15" si="3">SUM(K10:K14)</f>
        <v>0</v>
      </c>
      <c r="L15" s="21">
        <f t="shared" ca="1" si="3"/>
        <v>50</v>
      </c>
      <c r="M15" s="21">
        <f t="shared" si="3"/>
        <v>0</v>
      </c>
      <c r="N15" s="21">
        <f t="shared" si="3"/>
        <v>50</v>
      </c>
      <c r="O15" s="21">
        <f t="shared" si="3"/>
        <v>0</v>
      </c>
      <c r="P15" s="16">
        <f t="shared" ca="1" si="3"/>
        <v>100</v>
      </c>
    </row>
    <row r="16" spans="1:16" ht="30" customHeight="1" thickBot="1">
      <c r="A16" s="179" t="s">
        <v>8</v>
      </c>
      <c r="B16" s="180"/>
      <c r="C16" s="180"/>
      <c r="D16" s="180"/>
      <c r="E16" s="181">
        <f ca="1">P15</f>
        <v>100</v>
      </c>
      <c r="F16" s="180"/>
      <c r="G16" s="180"/>
      <c r="H16" s="180"/>
      <c r="I16" s="180"/>
      <c r="J16" s="182" t="s">
        <v>32</v>
      </c>
      <c r="K16" s="183"/>
      <c r="L16" s="183"/>
      <c r="M16" s="183"/>
      <c r="N16" s="125"/>
      <c r="O16" s="125"/>
      <c r="P16" s="23" t="s">
        <v>26</v>
      </c>
    </row>
    <row r="17" spans="1:16" s="17" customFormat="1" ht="16.2">
      <c r="A17" s="286" t="s">
        <v>550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</row>
    <row r="18" spans="1:16" s="17" customFormat="1" ht="16.2">
      <c r="A18" s="288" t="s">
        <v>105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</row>
    <row r="19" spans="1:16" s="26" customFormat="1" ht="39" customHeight="1">
      <c r="A19" s="26" t="s">
        <v>9</v>
      </c>
      <c r="F19" s="26" t="s">
        <v>10</v>
      </c>
      <c r="I19" s="27" t="s">
        <v>53</v>
      </c>
      <c r="L19" s="26" t="s">
        <v>27</v>
      </c>
      <c r="P19" s="26" t="s">
        <v>11</v>
      </c>
    </row>
  </sheetData>
  <mergeCells count="42">
    <mergeCell ref="I6:J6"/>
    <mergeCell ref="K6:M6"/>
    <mergeCell ref="J16:M16"/>
    <mergeCell ref="H11:I11"/>
    <mergeCell ref="H10:I10"/>
    <mergeCell ref="A17:P17"/>
    <mergeCell ref="A18:P18"/>
    <mergeCell ref="H12:I12"/>
    <mergeCell ref="H13:I13"/>
    <mergeCell ref="H14:I14"/>
    <mergeCell ref="H15:I15"/>
    <mergeCell ref="A16:D16"/>
    <mergeCell ref="E16:I16"/>
    <mergeCell ref="N6:P6"/>
    <mergeCell ref="A7:I7"/>
    <mergeCell ref="M7:P7"/>
    <mergeCell ref="A8:A9"/>
    <mergeCell ref="B8:B9"/>
    <mergeCell ref="C8:C9"/>
    <mergeCell ref="D8:E8"/>
    <mergeCell ref="F8:G8"/>
    <mergeCell ref="H8:I9"/>
    <mergeCell ref="J8:L8"/>
    <mergeCell ref="M8:M9"/>
    <mergeCell ref="N8:O8"/>
    <mergeCell ref="P8:P9"/>
    <mergeCell ref="A6:C6"/>
    <mergeCell ref="D6:F6"/>
    <mergeCell ref="G6:H6"/>
    <mergeCell ref="A1:P1"/>
    <mergeCell ref="A2:E2"/>
    <mergeCell ref="F2:H2"/>
    <mergeCell ref="I2:L2"/>
    <mergeCell ref="M2:M3"/>
    <mergeCell ref="N2:P3"/>
    <mergeCell ref="A3:E5"/>
    <mergeCell ref="F3:H3"/>
    <mergeCell ref="I3:L5"/>
    <mergeCell ref="F4:H4"/>
    <mergeCell ref="N4:P4"/>
    <mergeCell ref="F5:H5"/>
    <mergeCell ref="N5:P5"/>
  </mergeCells>
  <phoneticPr fontId="3" type="noConversion"/>
  <conditionalFormatting sqref="C10:C14">
    <cfRule type="expression" dxfId="6" priority="1">
      <formula>$C10&gt;0</formula>
    </cfRule>
  </conditionalFormatting>
  <dataValidations count="1">
    <dataValidation type="list" sqref="G10:G14">
      <formula1>出差地點</formula1>
    </dataValidation>
  </dataValidations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"/>
  <sheetViews>
    <sheetView showZeros="0" view="pageBreakPreview" topLeftCell="A13" zoomScaleSheetLayoutView="100" workbookViewId="0">
      <selection activeCell="I3" sqref="I3:R5"/>
    </sheetView>
  </sheetViews>
  <sheetFormatPr defaultColWidth="9" defaultRowHeight="19.8"/>
  <cols>
    <col min="1" max="2" width="5.6640625" style="1" customWidth="1"/>
    <col min="3" max="3" width="4.109375" style="1" customWidth="1"/>
    <col min="4" max="5" width="3.77734375" style="1" customWidth="1"/>
    <col min="6" max="6" width="7.88671875" style="1" customWidth="1"/>
    <col min="7" max="7" width="7.44140625" style="1" customWidth="1"/>
    <col min="8" max="8" width="7.88671875" style="1" customWidth="1"/>
    <col min="9" max="10" width="4.33203125" style="3" customWidth="1"/>
    <col min="11" max="11" width="5.6640625" style="3" customWidth="1"/>
    <col min="12" max="13" width="4.77734375" style="3" customWidth="1"/>
    <col min="14" max="14" width="4.33203125" style="3" customWidth="1"/>
    <col min="15" max="15" width="3.6640625" style="3" customWidth="1"/>
    <col min="16" max="16" width="5.6640625" style="3" customWidth="1"/>
    <col min="17" max="18" width="4.77734375" style="3" customWidth="1"/>
    <col min="19" max="20" width="5.6640625" style="1" customWidth="1"/>
    <col min="21" max="24" width="4.77734375" style="1" customWidth="1"/>
    <col min="25" max="25" width="4.88671875" style="1" customWidth="1"/>
    <col min="26" max="26" width="4.6640625" style="1" customWidth="1"/>
    <col min="27" max="27" width="5.6640625" style="1" customWidth="1"/>
    <col min="28" max="16384" width="9" style="1"/>
  </cols>
  <sheetData>
    <row r="1" spans="1:27" ht="47.25" customHeight="1" thickBot="1">
      <c r="A1" s="310" t="s">
        <v>108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</row>
    <row r="2" spans="1:27" ht="22.2">
      <c r="A2" s="167" t="s">
        <v>0</v>
      </c>
      <c r="B2" s="162"/>
      <c r="C2" s="168"/>
      <c r="D2" s="168"/>
      <c r="E2" s="168"/>
      <c r="F2" s="316" t="s">
        <v>1</v>
      </c>
      <c r="G2" s="314"/>
      <c r="H2" s="314"/>
      <c r="I2" s="162" t="s">
        <v>96</v>
      </c>
      <c r="J2" s="318"/>
      <c r="K2" s="318"/>
      <c r="L2" s="318"/>
      <c r="M2" s="318"/>
      <c r="N2" s="314"/>
      <c r="O2" s="314"/>
      <c r="P2" s="314"/>
      <c r="Q2" s="314"/>
      <c r="R2" s="314"/>
      <c r="S2" s="162" t="s">
        <v>15</v>
      </c>
      <c r="T2" s="314"/>
      <c r="U2" s="314"/>
      <c r="V2" s="314"/>
      <c r="W2" s="314"/>
      <c r="X2" s="314"/>
      <c r="Y2" s="314"/>
      <c r="Z2" s="314"/>
      <c r="AA2" s="315"/>
    </row>
    <row r="3" spans="1:27" ht="22.2">
      <c r="A3" s="169"/>
      <c r="B3" s="170"/>
      <c r="C3" s="171"/>
      <c r="D3" s="171"/>
      <c r="E3" s="171"/>
      <c r="F3" s="317" t="s">
        <v>87</v>
      </c>
      <c r="G3" s="161"/>
      <c r="H3" s="161"/>
      <c r="I3" s="319" t="s">
        <v>535</v>
      </c>
      <c r="J3" s="320"/>
      <c r="K3" s="320"/>
      <c r="L3" s="320"/>
      <c r="M3" s="320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291"/>
    </row>
    <row r="4" spans="1:27" ht="24.75" customHeight="1">
      <c r="A4" s="172"/>
      <c r="B4" s="171"/>
      <c r="C4" s="171"/>
      <c r="D4" s="171"/>
      <c r="E4" s="171"/>
      <c r="F4" s="317" t="s">
        <v>89</v>
      </c>
      <c r="G4" s="161"/>
      <c r="H4" s="161"/>
      <c r="I4" s="320"/>
      <c r="J4" s="320"/>
      <c r="K4" s="320"/>
      <c r="L4" s="320"/>
      <c r="M4" s="320"/>
      <c r="N4" s="161"/>
      <c r="O4" s="161"/>
      <c r="P4" s="161"/>
      <c r="Q4" s="161"/>
      <c r="R4" s="161"/>
      <c r="S4" s="209" t="s">
        <v>16</v>
      </c>
      <c r="T4" s="161"/>
      <c r="U4" s="161"/>
      <c r="V4" s="161"/>
      <c r="W4" s="161"/>
      <c r="X4" s="161"/>
      <c r="Y4" s="161"/>
      <c r="Z4" s="161"/>
      <c r="AA4" s="291"/>
    </row>
    <row r="5" spans="1:27" ht="24.75" customHeight="1">
      <c r="A5" s="172"/>
      <c r="B5" s="171"/>
      <c r="C5" s="171"/>
      <c r="D5" s="171"/>
      <c r="E5" s="171"/>
      <c r="F5" s="317"/>
      <c r="G5" s="161"/>
      <c r="H5" s="161"/>
      <c r="I5" s="320"/>
      <c r="J5" s="320"/>
      <c r="K5" s="320"/>
      <c r="L5" s="320"/>
      <c r="M5" s="320"/>
      <c r="N5" s="161"/>
      <c r="O5" s="161"/>
      <c r="P5" s="161"/>
      <c r="Q5" s="161"/>
      <c r="R5" s="161"/>
      <c r="S5" s="209" t="s">
        <v>17</v>
      </c>
      <c r="T5" s="161"/>
      <c r="U5" s="161"/>
      <c r="V5" s="161"/>
      <c r="W5" s="161"/>
      <c r="X5" s="161"/>
      <c r="Y5" s="161"/>
      <c r="Z5" s="161"/>
      <c r="AA5" s="291"/>
    </row>
    <row r="6" spans="1:27" s="3" customFormat="1">
      <c r="A6" s="308" t="s">
        <v>35</v>
      </c>
      <c r="B6" s="309"/>
      <c r="C6" s="309"/>
      <c r="D6" s="322"/>
      <c r="E6" s="205"/>
      <c r="F6" s="9" t="s">
        <v>97</v>
      </c>
      <c r="G6" s="34"/>
      <c r="H6" s="9" t="s">
        <v>34</v>
      </c>
      <c r="I6" s="34"/>
      <c r="J6" s="9" t="s">
        <v>20</v>
      </c>
      <c r="K6" s="9" t="s">
        <v>36</v>
      </c>
      <c r="L6" s="34"/>
      <c r="M6" s="9" t="s">
        <v>33</v>
      </c>
      <c r="N6" s="34"/>
      <c r="O6" s="9" t="s">
        <v>34</v>
      </c>
      <c r="P6" s="34"/>
      <c r="Q6" s="9" t="s">
        <v>20</v>
      </c>
      <c r="R6" s="36"/>
      <c r="S6" s="32"/>
      <c r="T6" s="29" t="s">
        <v>19</v>
      </c>
      <c r="U6" s="34">
        <v>2</v>
      </c>
      <c r="V6" s="33" t="s">
        <v>47</v>
      </c>
      <c r="W6" s="321" t="s">
        <v>48</v>
      </c>
      <c r="X6" s="205"/>
      <c r="Y6" s="322"/>
      <c r="Z6" s="205"/>
      <c r="AA6" s="323"/>
    </row>
    <row r="7" spans="1:27" s="3" customFormat="1" ht="38.25" customHeight="1">
      <c r="A7" s="160" t="s">
        <v>37</v>
      </c>
      <c r="B7" s="209"/>
      <c r="C7" s="209" t="s">
        <v>38</v>
      </c>
      <c r="D7" s="175"/>
      <c r="E7" s="175"/>
      <c r="F7" s="313" t="s">
        <v>112</v>
      </c>
      <c r="G7" s="170"/>
      <c r="H7" s="170"/>
      <c r="I7" s="313" t="s">
        <v>110</v>
      </c>
      <c r="J7" s="175"/>
      <c r="K7" s="175"/>
      <c r="L7" s="175"/>
      <c r="M7" s="175"/>
      <c r="N7" s="209" t="s">
        <v>111</v>
      </c>
      <c r="O7" s="175"/>
      <c r="P7" s="175"/>
      <c r="Q7" s="175"/>
      <c r="R7" s="175"/>
      <c r="S7" s="209" t="s">
        <v>42</v>
      </c>
      <c r="T7" s="161"/>
      <c r="U7" s="209" t="s">
        <v>46</v>
      </c>
      <c r="V7" s="161"/>
      <c r="W7" s="161"/>
      <c r="X7" s="161"/>
      <c r="Y7" s="209" t="s">
        <v>43</v>
      </c>
      <c r="Z7" s="161"/>
      <c r="AA7" s="291"/>
    </row>
    <row r="8" spans="1:27" ht="32.4">
      <c r="A8" s="312"/>
      <c r="B8" s="161"/>
      <c r="C8" s="161"/>
      <c r="D8" s="161"/>
      <c r="E8" s="161"/>
      <c r="F8" s="28" t="s">
        <v>82</v>
      </c>
      <c r="G8" s="31" t="s">
        <v>81</v>
      </c>
      <c r="H8" s="28" t="s">
        <v>534</v>
      </c>
      <c r="I8" s="187" t="s">
        <v>39</v>
      </c>
      <c r="J8" s="299"/>
      <c r="K8" s="30" t="s">
        <v>40</v>
      </c>
      <c r="L8" s="187" t="s">
        <v>41</v>
      </c>
      <c r="M8" s="299"/>
      <c r="N8" s="187" t="s">
        <v>39</v>
      </c>
      <c r="O8" s="299"/>
      <c r="P8" s="30" t="s">
        <v>40</v>
      </c>
      <c r="Q8" s="187" t="s">
        <v>41</v>
      </c>
      <c r="R8" s="299"/>
      <c r="S8" s="161"/>
      <c r="T8" s="161"/>
      <c r="U8" s="161"/>
      <c r="V8" s="161"/>
      <c r="W8" s="161"/>
      <c r="X8" s="161"/>
      <c r="Y8" s="161"/>
      <c r="Z8" s="161"/>
      <c r="AA8" s="291"/>
    </row>
    <row r="9" spans="1:27" ht="28.5" customHeight="1">
      <c r="A9" s="40"/>
      <c r="B9" s="48"/>
      <c r="C9" s="292" t="s">
        <v>93</v>
      </c>
      <c r="D9" s="293"/>
      <c r="E9" s="293"/>
      <c r="F9" s="41">
        <v>1300</v>
      </c>
      <c r="G9" s="41">
        <v>1300</v>
      </c>
      <c r="H9" s="42">
        <v>100</v>
      </c>
      <c r="I9" s="297">
        <v>100000</v>
      </c>
      <c r="J9" s="298"/>
      <c r="K9" s="38">
        <f>IF($U$6=0,0,IF(C9="","",$U$6-1))</f>
        <v>1</v>
      </c>
      <c r="L9" s="295">
        <f>IF($C9="",0,I9*K9)</f>
        <v>100000</v>
      </c>
      <c r="M9" s="296"/>
      <c r="N9" s="297">
        <v>100</v>
      </c>
      <c r="O9" s="298"/>
      <c r="P9" s="38">
        <f>IF(C9="","",$U$6)</f>
        <v>2</v>
      </c>
      <c r="Q9" s="295">
        <f>IF($C9="",0,N9*P9)</f>
        <v>200</v>
      </c>
      <c r="R9" s="296"/>
      <c r="S9" s="294">
        <f>F9+G9+H9+L9+Q9</f>
        <v>102900</v>
      </c>
      <c r="T9" s="161"/>
      <c r="U9" s="326"/>
      <c r="V9" s="161"/>
      <c r="W9" s="161"/>
      <c r="X9" s="161"/>
      <c r="Y9" s="289"/>
      <c r="Z9" s="289"/>
      <c r="AA9" s="290"/>
    </row>
    <row r="10" spans="1:27" ht="28.5" customHeight="1">
      <c r="A10" s="40"/>
      <c r="B10" s="48"/>
      <c r="C10" s="292"/>
      <c r="D10" s="293"/>
      <c r="E10" s="293"/>
      <c r="F10" s="48"/>
      <c r="G10" s="48"/>
      <c r="H10" s="48"/>
      <c r="I10" s="297"/>
      <c r="J10" s="298"/>
      <c r="K10" s="38" t="str">
        <f t="shared" ref="K10:K18" si="0">IF($U$6=0,0,IF(C10="","",$U$6-1))</f>
        <v/>
      </c>
      <c r="L10" s="295">
        <f t="shared" ref="L10:L18" si="1">IF($C10="",0,I10*K10)</f>
        <v>0</v>
      </c>
      <c r="M10" s="296"/>
      <c r="N10" s="297"/>
      <c r="O10" s="298"/>
      <c r="P10" s="38" t="str">
        <f t="shared" ref="P10:P18" si="2">IF(C10="","",$U$6)</f>
        <v/>
      </c>
      <c r="Q10" s="295">
        <f t="shared" ref="Q10:Q18" si="3">IF($C10="",0,N10*P10)</f>
        <v>0</v>
      </c>
      <c r="R10" s="296"/>
      <c r="S10" s="294">
        <f t="shared" ref="S10:S18" si="4">F10+G10+H10+L10+Q10</f>
        <v>0</v>
      </c>
      <c r="T10" s="161"/>
      <c r="U10" s="326"/>
      <c r="V10" s="161"/>
      <c r="W10" s="161"/>
      <c r="X10" s="161"/>
      <c r="Y10" s="289"/>
      <c r="Z10" s="289"/>
      <c r="AA10" s="290"/>
    </row>
    <row r="11" spans="1:27" ht="28.5" customHeight="1">
      <c r="A11" s="40"/>
      <c r="B11" s="48"/>
      <c r="C11" s="292"/>
      <c r="D11" s="293"/>
      <c r="E11" s="293"/>
      <c r="F11" s="48"/>
      <c r="G11" s="48"/>
      <c r="H11" s="48"/>
      <c r="I11" s="297"/>
      <c r="J11" s="298"/>
      <c r="K11" s="38" t="str">
        <f t="shared" si="0"/>
        <v/>
      </c>
      <c r="L11" s="295">
        <f t="shared" si="1"/>
        <v>0</v>
      </c>
      <c r="M11" s="296"/>
      <c r="N11" s="297"/>
      <c r="O11" s="298"/>
      <c r="P11" s="38" t="str">
        <f t="shared" si="2"/>
        <v/>
      </c>
      <c r="Q11" s="295">
        <f t="shared" si="3"/>
        <v>0</v>
      </c>
      <c r="R11" s="296"/>
      <c r="S11" s="294">
        <f t="shared" si="4"/>
        <v>0</v>
      </c>
      <c r="T11" s="161"/>
      <c r="U11" s="326"/>
      <c r="V11" s="161"/>
      <c r="W11" s="161"/>
      <c r="X11" s="161"/>
      <c r="Y11" s="289"/>
      <c r="Z11" s="289"/>
      <c r="AA11" s="290"/>
    </row>
    <row r="12" spans="1:27" ht="28.5" customHeight="1">
      <c r="A12" s="40"/>
      <c r="B12" s="48"/>
      <c r="C12" s="292"/>
      <c r="D12" s="293"/>
      <c r="E12" s="293"/>
      <c r="F12" s="48"/>
      <c r="G12" s="48"/>
      <c r="H12" s="48"/>
      <c r="I12" s="297"/>
      <c r="J12" s="298"/>
      <c r="K12" s="38" t="str">
        <f t="shared" si="0"/>
        <v/>
      </c>
      <c r="L12" s="295">
        <f t="shared" si="1"/>
        <v>0</v>
      </c>
      <c r="M12" s="296"/>
      <c r="N12" s="297"/>
      <c r="O12" s="298"/>
      <c r="P12" s="38" t="str">
        <f t="shared" si="2"/>
        <v/>
      </c>
      <c r="Q12" s="295">
        <f t="shared" si="3"/>
        <v>0</v>
      </c>
      <c r="R12" s="296"/>
      <c r="S12" s="294">
        <f t="shared" si="4"/>
        <v>0</v>
      </c>
      <c r="T12" s="161"/>
      <c r="U12" s="326"/>
      <c r="V12" s="161"/>
      <c r="W12" s="161"/>
      <c r="X12" s="161"/>
      <c r="Y12" s="289"/>
      <c r="Z12" s="289"/>
      <c r="AA12" s="290"/>
    </row>
    <row r="13" spans="1:27" ht="28.5" customHeight="1">
      <c r="A13" s="40"/>
      <c r="B13" s="48"/>
      <c r="C13" s="292"/>
      <c r="D13" s="293"/>
      <c r="E13" s="293"/>
      <c r="F13" s="48"/>
      <c r="G13" s="48"/>
      <c r="H13" s="48"/>
      <c r="I13" s="297"/>
      <c r="J13" s="298"/>
      <c r="K13" s="38" t="str">
        <f t="shared" si="0"/>
        <v/>
      </c>
      <c r="L13" s="295">
        <f t="shared" si="1"/>
        <v>0</v>
      </c>
      <c r="M13" s="296"/>
      <c r="N13" s="297"/>
      <c r="O13" s="298"/>
      <c r="P13" s="38" t="str">
        <f t="shared" si="2"/>
        <v/>
      </c>
      <c r="Q13" s="295">
        <f t="shared" si="3"/>
        <v>0</v>
      </c>
      <c r="R13" s="296"/>
      <c r="S13" s="294">
        <f t="shared" si="4"/>
        <v>0</v>
      </c>
      <c r="T13" s="161"/>
      <c r="U13" s="326"/>
      <c r="V13" s="161"/>
      <c r="W13" s="161"/>
      <c r="X13" s="161"/>
      <c r="Y13" s="289"/>
      <c r="Z13" s="289"/>
      <c r="AA13" s="290"/>
    </row>
    <row r="14" spans="1:27" ht="28.5" customHeight="1">
      <c r="A14" s="40"/>
      <c r="B14" s="48"/>
      <c r="C14" s="292"/>
      <c r="D14" s="293"/>
      <c r="E14" s="293"/>
      <c r="F14" s="48"/>
      <c r="G14" s="48"/>
      <c r="H14" s="48"/>
      <c r="I14" s="297"/>
      <c r="J14" s="298"/>
      <c r="K14" s="38" t="str">
        <f t="shared" si="0"/>
        <v/>
      </c>
      <c r="L14" s="295">
        <f t="shared" si="1"/>
        <v>0</v>
      </c>
      <c r="M14" s="296"/>
      <c r="N14" s="297"/>
      <c r="O14" s="298"/>
      <c r="P14" s="38" t="str">
        <f t="shared" si="2"/>
        <v/>
      </c>
      <c r="Q14" s="295">
        <f t="shared" si="3"/>
        <v>0</v>
      </c>
      <c r="R14" s="296"/>
      <c r="S14" s="294">
        <f t="shared" si="4"/>
        <v>0</v>
      </c>
      <c r="T14" s="161"/>
      <c r="U14" s="326"/>
      <c r="V14" s="161"/>
      <c r="W14" s="161"/>
      <c r="X14" s="161"/>
      <c r="Y14" s="289"/>
      <c r="Z14" s="289"/>
      <c r="AA14" s="290"/>
    </row>
    <row r="15" spans="1:27" ht="28.5" customHeight="1">
      <c r="A15" s="40"/>
      <c r="B15" s="48"/>
      <c r="C15" s="292"/>
      <c r="D15" s="293"/>
      <c r="E15" s="293"/>
      <c r="F15" s="48"/>
      <c r="G15" s="48"/>
      <c r="H15" s="48"/>
      <c r="I15" s="297"/>
      <c r="J15" s="298"/>
      <c r="K15" s="38" t="str">
        <f t="shared" si="0"/>
        <v/>
      </c>
      <c r="L15" s="295">
        <f t="shared" si="1"/>
        <v>0</v>
      </c>
      <c r="M15" s="296"/>
      <c r="N15" s="297"/>
      <c r="O15" s="298"/>
      <c r="P15" s="38" t="str">
        <f t="shared" si="2"/>
        <v/>
      </c>
      <c r="Q15" s="295">
        <f t="shared" si="3"/>
        <v>0</v>
      </c>
      <c r="R15" s="296"/>
      <c r="S15" s="294">
        <f t="shared" si="4"/>
        <v>0</v>
      </c>
      <c r="T15" s="161"/>
      <c r="U15" s="326"/>
      <c r="V15" s="161"/>
      <c r="W15" s="161"/>
      <c r="X15" s="161"/>
      <c r="Y15" s="289"/>
      <c r="Z15" s="289"/>
      <c r="AA15" s="290"/>
    </row>
    <row r="16" spans="1:27" ht="28.5" customHeight="1">
      <c r="A16" s="40"/>
      <c r="B16" s="48"/>
      <c r="C16" s="292"/>
      <c r="D16" s="293"/>
      <c r="E16" s="293"/>
      <c r="F16" s="48"/>
      <c r="G16" s="48"/>
      <c r="H16" s="48"/>
      <c r="I16" s="297"/>
      <c r="J16" s="298"/>
      <c r="K16" s="38" t="str">
        <f t="shared" si="0"/>
        <v/>
      </c>
      <c r="L16" s="295">
        <f t="shared" si="1"/>
        <v>0</v>
      </c>
      <c r="M16" s="296"/>
      <c r="N16" s="297"/>
      <c r="O16" s="298"/>
      <c r="P16" s="38" t="str">
        <f t="shared" si="2"/>
        <v/>
      </c>
      <c r="Q16" s="295">
        <f t="shared" si="3"/>
        <v>0</v>
      </c>
      <c r="R16" s="296"/>
      <c r="S16" s="294">
        <f t="shared" si="4"/>
        <v>0</v>
      </c>
      <c r="T16" s="161"/>
      <c r="U16" s="326"/>
      <c r="V16" s="161"/>
      <c r="W16" s="161"/>
      <c r="X16" s="161"/>
      <c r="Y16" s="289"/>
      <c r="Z16" s="289"/>
      <c r="AA16" s="290"/>
    </row>
    <row r="17" spans="1:27" ht="28.5" customHeight="1">
      <c r="A17" s="40"/>
      <c r="B17" s="48"/>
      <c r="C17" s="292"/>
      <c r="D17" s="293"/>
      <c r="E17" s="293"/>
      <c r="F17" s="48"/>
      <c r="G17" s="48"/>
      <c r="H17" s="48"/>
      <c r="I17" s="297"/>
      <c r="J17" s="298"/>
      <c r="K17" s="38" t="str">
        <f t="shared" si="0"/>
        <v/>
      </c>
      <c r="L17" s="295">
        <f t="shared" si="1"/>
        <v>0</v>
      </c>
      <c r="M17" s="296"/>
      <c r="N17" s="297"/>
      <c r="O17" s="298"/>
      <c r="P17" s="38" t="str">
        <f t="shared" si="2"/>
        <v/>
      </c>
      <c r="Q17" s="295">
        <f t="shared" si="3"/>
        <v>0</v>
      </c>
      <c r="R17" s="296"/>
      <c r="S17" s="294">
        <f t="shared" si="4"/>
        <v>0</v>
      </c>
      <c r="T17" s="161"/>
      <c r="U17" s="326"/>
      <c r="V17" s="161"/>
      <c r="W17" s="161"/>
      <c r="X17" s="161"/>
      <c r="Y17" s="289"/>
      <c r="Z17" s="289"/>
      <c r="AA17" s="290"/>
    </row>
    <row r="18" spans="1:27" ht="28.5" customHeight="1">
      <c r="A18" s="40"/>
      <c r="B18" s="48"/>
      <c r="C18" s="292"/>
      <c r="D18" s="293"/>
      <c r="E18" s="293"/>
      <c r="F18" s="48"/>
      <c r="G18" s="48"/>
      <c r="H18" s="48"/>
      <c r="I18" s="297"/>
      <c r="J18" s="298"/>
      <c r="K18" s="38" t="str">
        <f t="shared" si="0"/>
        <v/>
      </c>
      <c r="L18" s="295">
        <f t="shared" si="1"/>
        <v>0</v>
      </c>
      <c r="M18" s="296"/>
      <c r="N18" s="297"/>
      <c r="O18" s="298"/>
      <c r="P18" s="38" t="str">
        <f t="shared" si="2"/>
        <v/>
      </c>
      <c r="Q18" s="295">
        <f t="shared" si="3"/>
        <v>0</v>
      </c>
      <c r="R18" s="296"/>
      <c r="S18" s="294">
        <f t="shared" si="4"/>
        <v>0</v>
      </c>
      <c r="T18" s="161"/>
      <c r="U18" s="326"/>
      <c r="V18" s="161"/>
      <c r="W18" s="161"/>
      <c r="X18" s="161"/>
      <c r="Y18" s="289"/>
      <c r="Z18" s="289"/>
      <c r="AA18" s="290"/>
    </row>
    <row r="19" spans="1:27">
      <c r="A19" s="304" t="s">
        <v>45</v>
      </c>
      <c r="B19" s="305"/>
      <c r="C19" s="305"/>
      <c r="D19" s="305"/>
      <c r="E19" s="305"/>
      <c r="F19" s="43">
        <f>SUM(F9:F18)</f>
        <v>1300</v>
      </c>
      <c r="G19" s="43">
        <f t="shared" ref="G19:H19" si="5">SUM(G9:G18)</f>
        <v>1300</v>
      </c>
      <c r="H19" s="43">
        <f t="shared" si="5"/>
        <v>100</v>
      </c>
      <c r="I19" s="50"/>
      <c r="J19" s="49"/>
      <c r="K19" s="51"/>
      <c r="L19" s="295">
        <f>SUM(L9:M18)</f>
        <v>100000</v>
      </c>
      <c r="M19" s="296"/>
      <c r="N19" s="50"/>
      <c r="O19" s="49"/>
      <c r="P19" s="51"/>
      <c r="Q19" s="295">
        <f>SUM(Q9:R18)</f>
        <v>200</v>
      </c>
      <c r="R19" s="296"/>
      <c r="S19" s="324">
        <f>SUM(S9:U18)</f>
        <v>102900</v>
      </c>
      <c r="T19" s="325"/>
      <c r="U19" s="327"/>
      <c r="V19" s="328"/>
      <c r="W19" s="328"/>
      <c r="X19" s="328"/>
      <c r="Y19" s="328"/>
      <c r="Z19" s="328"/>
      <c r="AA19" s="329"/>
    </row>
    <row r="20" spans="1:27" ht="28.8" thickBot="1">
      <c r="A20" s="306" t="s">
        <v>44</v>
      </c>
      <c r="B20" s="307"/>
      <c r="C20" s="307"/>
      <c r="D20" s="307"/>
      <c r="E20" s="300">
        <f>S19</f>
        <v>102900</v>
      </c>
      <c r="F20" s="300"/>
      <c r="G20" s="300"/>
      <c r="H20" s="300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2"/>
      <c r="V20" s="302"/>
      <c r="W20" s="302"/>
      <c r="X20" s="302"/>
      <c r="Y20" s="302"/>
      <c r="Z20" s="302"/>
      <c r="AA20" s="303"/>
    </row>
    <row r="21" spans="1:27">
      <c r="A21" s="1" t="s">
        <v>107</v>
      </c>
      <c r="I21" s="1" t="s">
        <v>10</v>
      </c>
      <c r="J21" s="1"/>
      <c r="K21" s="1"/>
      <c r="L21" s="1"/>
      <c r="M21" s="1"/>
      <c r="N21" s="1"/>
      <c r="O21" s="1" t="s">
        <v>27</v>
      </c>
      <c r="P21" s="1"/>
      <c r="Q21" s="1"/>
      <c r="R21" s="1"/>
      <c r="T21" s="3"/>
      <c r="U21" s="1" t="s">
        <v>11</v>
      </c>
    </row>
  </sheetData>
  <mergeCells count="118">
    <mergeCell ref="D6:E6"/>
    <mergeCell ref="S13:T13"/>
    <mergeCell ref="S14:T14"/>
    <mergeCell ref="S15:T15"/>
    <mergeCell ref="S16:T16"/>
    <mergeCell ref="S17:T17"/>
    <mergeCell ref="S18:T18"/>
    <mergeCell ref="S19:T19"/>
    <mergeCell ref="U7:X8"/>
    <mergeCell ref="U9:X9"/>
    <mergeCell ref="U10:X10"/>
    <mergeCell ref="U11:X11"/>
    <mergeCell ref="U12:X12"/>
    <mergeCell ref="U13:X13"/>
    <mergeCell ref="U14:X14"/>
    <mergeCell ref="U15:X15"/>
    <mergeCell ref="U16:X16"/>
    <mergeCell ref="U17:X17"/>
    <mergeCell ref="U18:X18"/>
    <mergeCell ref="U19:AA19"/>
    <mergeCell ref="S9:T9"/>
    <mergeCell ref="S7:T8"/>
    <mergeCell ref="S10:T10"/>
    <mergeCell ref="S11:T11"/>
    <mergeCell ref="S2:V3"/>
    <mergeCell ref="S4:V4"/>
    <mergeCell ref="S5:V5"/>
    <mergeCell ref="W2:AA3"/>
    <mergeCell ref="W4:AA4"/>
    <mergeCell ref="W5:AA5"/>
    <mergeCell ref="F7:H7"/>
    <mergeCell ref="F2:H2"/>
    <mergeCell ref="F3:H3"/>
    <mergeCell ref="F4:H4"/>
    <mergeCell ref="F5:H5"/>
    <mergeCell ref="I2:R2"/>
    <mergeCell ref="I3:R5"/>
    <mergeCell ref="W6:X6"/>
    <mergeCell ref="Y6:AA6"/>
    <mergeCell ref="A20:D20"/>
    <mergeCell ref="A6:C6"/>
    <mergeCell ref="I9:J9"/>
    <mergeCell ref="A1:AA1"/>
    <mergeCell ref="A2:E2"/>
    <mergeCell ref="A3:E5"/>
    <mergeCell ref="A7:B8"/>
    <mergeCell ref="C7:E8"/>
    <mergeCell ref="L9:M9"/>
    <mergeCell ref="C10:E10"/>
    <mergeCell ref="I7:M7"/>
    <mergeCell ref="N7:R7"/>
    <mergeCell ref="N8:O8"/>
    <mergeCell ref="Q8:R8"/>
    <mergeCell ref="C15:E15"/>
    <mergeCell ref="I15:J15"/>
    <mergeCell ref="N15:O15"/>
    <mergeCell ref="I12:J12"/>
    <mergeCell ref="L12:M12"/>
    <mergeCell ref="N12:O12"/>
    <mergeCell ref="Q12:R12"/>
    <mergeCell ref="I10:J10"/>
    <mergeCell ref="L10:M10"/>
    <mergeCell ref="N10:O10"/>
    <mergeCell ref="N17:O17"/>
    <mergeCell ref="Q17:R17"/>
    <mergeCell ref="C16:E16"/>
    <mergeCell ref="I16:J16"/>
    <mergeCell ref="N16:O16"/>
    <mergeCell ref="C13:E13"/>
    <mergeCell ref="I13:J13"/>
    <mergeCell ref="L13:M13"/>
    <mergeCell ref="N13:O13"/>
    <mergeCell ref="Q13:R13"/>
    <mergeCell ref="E20:AA20"/>
    <mergeCell ref="A19:E19"/>
    <mergeCell ref="L19:M19"/>
    <mergeCell ref="Q19:R19"/>
    <mergeCell ref="C14:E14"/>
    <mergeCell ref="I14:J14"/>
    <mergeCell ref="L14:M14"/>
    <mergeCell ref="N14:O14"/>
    <mergeCell ref="Q14:R14"/>
    <mergeCell ref="Y14:AA14"/>
    <mergeCell ref="L15:M15"/>
    <mergeCell ref="Q15:R15"/>
    <mergeCell ref="L16:M16"/>
    <mergeCell ref="Q16:R16"/>
    <mergeCell ref="C18:E18"/>
    <mergeCell ref="I18:J18"/>
    <mergeCell ref="L18:M18"/>
    <mergeCell ref="N18:O18"/>
    <mergeCell ref="Q18:R18"/>
    <mergeCell ref="Y17:AA17"/>
    <mergeCell ref="Y18:AA18"/>
    <mergeCell ref="C17:E17"/>
    <mergeCell ref="I17:J17"/>
    <mergeCell ref="L17:M17"/>
    <mergeCell ref="Y11:AA11"/>
    <mergeCell ref="Y12:AA12"/>
    <mergeCell ref="Y13:AA13"/>
    <mergeCell ref="Y7:AA8"/>
    <mergeCell ref="Y9:AA9"/>
    <mergeCell ref="Y10:AA10"/>
    <mergeCell ref="Y15:AA15"/>
    <mergeCell ref="Y16:AA16"/>
    <mergeCell ref="C12:E12"/>
    <mergeCell ref="S12:T12"/>
    <mergeCell ref="Q10:R10"/>
    <mergeCell ref="N9:O9"/>
    <mergeCell ref="Q9:R9"/>
    <mergeCell ref="C9:E9"/>
    <mergeCell ref="I8:J8"/>
    <mergeCell ref="L8:M8"/>
    <mergeCell ref="C11:E11"/>
    <mergeCell ref="I11:J11"/>
    <mergeCell ref="L11:M11"/>
    <mergeCell ref="N11:O11"/>
    <mergeCell ref="Q11:R11"/>
  </mergeCells>
  <phoneticPr fontId="3" type="noConversion"/>
  <conditionalFormatting sqref="D6 R6 G6 I6 K6:L6 N6 P6">
    <cfRule type="expression" dxfId="5" priority="3">
      <formula>D6&gt;0</formula>
    </cfRule>
  </conditionalFormatting>
  <conditionalFormatting sqref="U6">
    <cfRule type="expression" dxfId="4" priority="2">
      <formula>U6&gt;0</formula>
    </cfRule>
  </conditionalFormatting>
  <conditionalFormatting sqref="Y6">
    <cfRule type="expression" dxfId="3" priority="1">
      <formula>Y6&gt;0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"/>
  <sheetViews>
    <sheetView showZeros="0" view="pageBreakPreview" zoomScaleSheetLayoutView="100" workbookViewId="0">
      <selection activeCell="I6" sqref="I6"/>
    </sheetView>
  </sheetViews>
  <sheetFormatPr defaultColWidth="9" defaultRowHeight="19.8"/>
  <cols>
    <col min="1" max="2" width="5.6640625" style="1" customWidth="1"/>
    <col min="3" max="5" width="4.77734375" style="1" customWidth="1"/>
    <col min="6" max="6" width="9.21875" style="1" customWidth="1"/>
    <col min="7" max="7" width="9.44140625" style="1" customWidth="1"/>
    <col min="8" max="8" width="8.33203125" style="1" customWidth="1"/>
    <col min="9" max="10" width="3.21875" style="3" customWidth="1"/>
    <col min="11" max="11" width="5.6640625" style="3" customWidth="1"/>
    <col min="12" max="13" width="3.88671875" style="3" customWidth="1"/>
    <col min="14" max="14" width="5.6640625" style="3" customWidth="1"/>
    <col min="15" max="16" width="4.44140625" style="3" customWidth="1"/>
    <col min="17" max="17" width="3.21875" style="3" customWidth="1"/>
    <col min="18" max="18" width="3.109375" style="3" customWidth="1"/>
    <col min="19" max="19" width="5.6640625" style="1" customWidth="1"/>
    <col min="20" max="20" width="4.77734375" style="1" customWidth="1"/>
    <col min="21" max="21" width="5.6640625" style="1" customWidth="1"/>
    <col min="22" max="22" width="4.77734375" style="1" customWidth="1"/>
    <col min="23" max="23" width="4.44140625" style="1" customWidth="1"/>
    <col min="24" max="24" width="4" style="1" customWidth="1"/>
    <col min="25" max="25" width="4.88671875" style="1" customWidth="1"/>
    <col min="26" max="26" width="5.6640625" style="1" customWidth="1"/>
    <col min="27" max="27" width="4.6640625" style="1" customWidth="1"/>
    <col min="28" max="16384" width="9" style="1"/>
  </cols>
  <sheetData>
    <row r="1" spans="1:27" ht="47.25" customHeight="1" thickBot="1">
      <c r="A1" s="310" t="s">
        <v>92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</row>
    <row r="2" spans="1:27" ht="24.9" customHeight="1">
      <c r="A2" s="167" t="s">
        <v>0</v>
      </c>
      <c r="B2" s="162"/>
      <c r="C2" s="168"/>
      <c r="D2" s="168"/>
      <c r="E2" s="168"/>
      <c r="F2" s="162" t="s">
        <v>86</v>
      </c>
      <c r="G2" s="318"/>
      <c r="H2" s="318"/>
      <c r="I2" s="162" t="s">
        <v>90</v>
      </c>
      <c r="J2" s="318"/>
      <c r="K2" s="318"/>
      <c r="L2" s="318"/>
      <c r="M2" s="318"/>
      <c r="N2" s="318"/>
      <c r="O2" s="318"/>
      <c r="P2" s="314"/>
      <c r="Q2" s="314"/>
      <c r="R2" s="314"/>
      <c r="S2" s="314"/>
      <c r="T2" s="162" t="s">
        <v>15</v>
      </c>
      <c r="U2" s="314"/>
      <c r="V2" s="314"/>
      <c r="W2" s="314"/>
      <c r="X2" s="168"/>
      <c r="Y2" s="168"/>
      <c r="Z2" s="168"/>
      <c r="AA2" s="364"/>
    </row>
    <row r="3" spans="1:27">
      <c r="A3" s="169"/>
      <c r="B3" s="170"/>
      <c r="C3" s="171"/>
      <c r="D3" s="171"/>
      <c r="E3" s="171"/>
      <c r="F3" s="170" t="s">
        <v>88</v>
      </c>
      <c r="G3" s="161"/>
      <c r="H3" s="161"/>
      <c r="I3" s="319" t="s">
        <v>535</v>
      </c>
      <c r="J3" s="320"/>
      <c r="K3" s="320"/>
      <c r="L3" s="320"/>
      <c r="M3" s="320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71"/>
      <c r="Y3" s="171"/>
      <c r="Z3" s="171"/>
      <c r="AA3" s="365"/>
    </row>
    <row r="4" spans="1:27" ht="24.75" customHeight="1">
      <c r="A4" s="172"/>
      <c r="B4" s="171"/>
      <c r="C4" s="171"/>
      <c r="D4" s="171"/>
      <c r="E4" s="171"/>
      <c r="F4" s="317" t="s">
        <v>89</v>
      </c>
      <c r="G4" s="161"/>
      <c r="H4" s="161"/>
      <c r="I4" s="320"/>
      <c r="J4" s="320"/>
      <c r="K4" s="320"/>
      <c r="L4" s="320"/>
      <c r="M4" s="320"/>
      <c r="N4" s="161"/>
      <c r="O4" s="161"/>
      <c r="P4" s="161"/>
      <c r="Q4" s="161"/>
      <c r="R4" s="161"/>
      <c r="S4" s="161"/>
      <c r="T4" s="209" t="s">
        <v>16</v>
      </c>
      <c r="U4" s="161"/>
      <c r="V4" s="161"/>
      <c r="W4" s="161"/>
      <c r="X4" s="171"/>
      <c r="Y4" s="171"/>
      <c r="Z4" s="171"/>
      <c r="AA4" s="365"/>
    </row>
    <row r="5" spans="1:27" ht="24.75" customHeight="1">
      <c r="A5" s="172"/>
      <c r="B5" s="171"/>
      <c r="C5" s="171"/>
      <c r="D5" s="171"/>
      <c r="E5" s="171"/>
      <c r="F5" s="170"/>
      <c r="G5" s="161"/>
      <c r="H5" s="161"/>
      <c r="I5" s="320"/>
      <c r="J5" s="320"/>
      <c r="K5" s="320"/>
      <c r="L5" s="320"/>
      <c r="M5" s="320"/>
      <c r="N5" s="161"/>
      <c r="O5" s="161"/>
      <c r="P5" s="161"/>
      <c r="Q5" s="161"/>
      <c r="R5" s="161"/>
      <c r="S5" s="161"/>
      <c r="T5" s="209" t="s">
        <v>17</v>
      </c>
      <c r="U5" s="161"/>
      <c r="V5" s="161"/>
      <c r="W5" s="161"/>
      <c r="X5" s="171"/>
      <c r="Y5" s="171"/>
      <c r="Z5" s="171"/>
      <c r="AA5" s="365"/>
    </row>
    <row r="6" spans="1:27" s="3" customFormat="1">
      <c r="A6" s="308" t="s">
        <v>35</v>
      </c>
      <c r="B6" s="309"/>
      <c r="C6" s="309"/>
      <c r="D6" s="34">
        <v>106</v>
      </c>
      <c r="E6" s="9" t="s">
        <v>33</v>
      </c>
      <c r="F6" s="34"/>
      <c r="G6" s="9" t="s">
        <v>34</v>
      </c>
      <c r="H6" s="34"/>
      <c r="I6" s="9" t="s">
        <v>20</v>
      </c>
      <c r="J6" s="9" t="s">
        <v>36</v>
      </c>
      <c r="K6" s="34"/>
      <c r="L6" s="9" t="s">
        <v>33</v>
      </c>
      <c r="M6" s="34"/>
      <c r="N6" s="9" t="s">
        <v>34</v>
      </c>
      <c r="O6" s="34"/>
      <c r="P6" s="9" t="s">
        <v>20</v>
      </c>
      <c r="Q6" s="9"/>
      <c r="R6" s="37"/>
      <c r="S6" s="165" t="s">
        <v>19</v>
      </c>
      <c r="T6" s="205"/>
      <c r="U6" s="34"/>
      <c r="V6" s="33" t="s">
        <v>20</v>
      </c>
      <c r="W6" s="321" t="s">
        <v>48</v>
      </c>
      <c r="X6" s="367"/>
      <c r="Y6" s="322"/>
      <c r="Z6" s="322"/>
      <c r="AA6" s="366"/>
    </row>
    <row r="7" spans="1:27" s="3" customFormat="1">
      <c r="A7" s="160" t="s">
        <v>37</v>
      </c>
      <c r="B7" s="209"/>
      <c r="C7" s="209" t="s">
        <v>38</v>
      </c>
      <c r="D7" s="164"/>
      <c r="E7" s="164"/>
      <c r="F7" s="354" t="s">
        <v>109</v>
      </c>
      <c r="G7" s="355"/>
      <c r="H7" s="355"/>
      <c r="I7" s="354" t="s">
        <v>95</v>
      </c>
      <c r="J7" s="354"/>
      <c r="K7" s="354"/>
      <c r="L7" s="354"/>
      <c r="M7" s="354"/>
      <c r="N7" s="354" t="s">
        <v>94</v>
      </c>
      <c r="O7" s="354"/>
      <c r="P7" s="354"/>
      <c r="Q7" s="354"/>
      <c r="R7" s="354"/>
      <c r="S7" s="355"/>
      <c r="T7" s="355"/>
      <c r="U7" s="209" t="s">
        <v>46</v>
      </c>
      <c r="V7" s="171"/>
      <c r="W7" s="171"/>
      <c r="X7" s="171"/>
      <c r="Y7" s="358" t="s">
        <v>43</v>
      </c>
      <c r="Z7" s="359"/>
      <c r="AA7" s="360"/>
    </row>
    <row r="8" spans="1:27" ht="32.4">
      <c r="A8" s="172"/>
      <c r="B8" s="171"/>
      <c r="C8" s="171"/>
      <c r="D8" s="171"/>
      <c r="E8" s="171"/>
      <c r="F8" s="28" t="s">
        <v>82</v>
      </c>
      <c r="G8" s="31" t="s">
        <v>81</v>
      </c>
      <c r="H8" s="28" t="s">
        <v>534</v>
      </c>
      <c r="I8" s="187" t="s">
        <v>39</v>
      </c>
      <c r="J8" s="305"/>
      <c r="K8" s="30" t="s">
        <v>40</v>
      </c>
      <c r="L8" s="187" t="s">
        <v>41</v>
      </c>
      <c r="M8" s="305"/>
      <c r="N8" s="30" t="s">
        <v>49</v>
      </c>
      <c r="O8" s="353" t="s">
        <v>83</v>
      </c>
      <c r="P8" s="335"/>
      <c r="Q8" s="186" t="s">
        <v>85</v>
      </c>
      <c r="R8" s="335"/>
      <c r="S8" s="353" t="s">
        <v>84</v>
      </c>
      <c r="T8" s="305"/>
      <c r="U8" s="171"/>
      <c r="V8" s="171"/>
      <c r="W8" s="171"/>
      <c r="X8" s="171"/>
      <c r="Y8" s="361"/>
      <c r="Z8" s="362"/>
      <c r="AA8" s="363"/>
    </row>
    <row r="9" spans="1:27" ht="27.75" customHeight="1">
      <c r="A9" s="40"/>
      <c r="B9" s="35"/>
      <c r="C9" s="292" t="s">
        <v>91</v>
      </c>
      <c r="D9" s="292"/>
      <c r="E9" s="292"/>
      <c r="F9" s="41">
        <v>1300</v>
      </c>
      <c r="G9" s="41">
        <v>1300</v>
      </c>
      <c r="H9" s="42">
        <v>100</v>
      </c>
      <c r="I9" s="297">
        <v>100</v>
      </c>
      <c r="J9" s="297"/>
      <c r="K9" s="38">
        <v>10</v>
      </c>
      <c r="L9" s="295">
        <f>IF($C9="",0,I9*K9)</f>
        <v>1000</v>
      </c>
      <c r="M9" s="295"/>
      <c r="N9" s="39">
        <v>43050</v>
      </c>
      <c r="O9" s="336">
        <v>1200</v>
      </c>
      <c r="P9" s="335"/>
      <c r="Q9" s="330">
        <v>2</v>
      </c>
      <c r="R9" s="331"/>
      <c r="S9" s="332">
        <f>IF(O9=0,0,O9/Q9)</f>
        <v>600</v>
      </c>
      <c r="T9" s="333"/>
      <c r="U9" s="334"/>
      <c r="V9" s="335"/>
      <c r="W9" s="335"/>
      <c r="X9" s="335"/>
      <c r="Y9" s="356"/>
      <c r="Z9" s="356"/>
      <c r="AA9" s="357"/>
    </row>
    <row r="10" spans="1:27" ht="27.75" customHeight="1">
      <c r="A10" s="40"/>
      <c r="B10" s="35"/>
      <c r="C10" s="292"/>
      <c r="D10" s="292"/>
      <c r="E10" s="292"/>
      <c r="F10" s="41"/>
      <c r="G10" s="41"/>
      <c r="H10" s="42"/>
      <c r="I10" s="297"/>
      <c r="J10" s="297"/>
      <c r="K10" s="38" t="str">
        <f t="shared" ref="K10:K18" si="0">IF(C10="","",$U$6)</f>
        <v/>
      </c>
      <c r="L10" s="295">
        <f t="shared" ref="L10:L18" si="1">IF($C10="",0,I10*K10)</f>
        <v>0</v>
      </c>
      <c r="M10" s="295"/>
      <c r="N10" s="39"/>
      <c r="O10" s="336"/>
      <c r="P10" s="335"/>
      <c r="Q10" s="330"/>
      <c r="R10" s="331"/>
      <c r="S10" s="332">
        <f t="shared" ref="S10:S18" si="2">IF(O10=0,0,O10/Q10)</f>
        <v>0</v>
      </c>
      <c r="T10" s="333"/>
      <c r="U10" s="334"/>
      <c r="V10" s="335"/>
      <c r="W10" s="335"/>
      <c r="X10" s="335"/>
      <c r="Y10" s="356"/>
      <c r="Z10" s="356"/>
      <c r="AA10" s="357"/>
    </row>
    <row r="11" spans="1:27" ht="27.75" customHeight="1">
      <c r="A11" s="40"/>
      <c r="B11" s="35"/>
      <c r="C11" s="292"/>
      <c r="D11" s="292"/>
      <c r="E11" s="292"/>
      <c r="F11" s="41"/>
      <c r="G11" s="41"/>
      <c r="H11" s="42"/>
      <c r="I11" s="297"/>
      <c r="J11" s="297"/>
      <c r="K11" s="38" t="str">
        <f t="shared" si="0"/>
        <v/>
      </c>
      <c r="L11" s="295">
        <f t="shared" si="1"/>
        <v>0</v>
      </c>
      <c r="M11" s="295"/>
      <c r="N11" s="39"/>
      <c r="O11" s="336"/>
      <c r="P11" s="335"/>
      <c r="Q11" s="330"/>
      <c r="R11" s="331"/>
      <c r="S11" s="332">
        <f t="shared" si="2"/>
        <v>0</v>
      </c>
      <c r="T11" s="333"/>
      <c r="U11" s="334"/>
      <c r="V11" s="335"/>
      <c r="W11" s="335"/>
      <c r="X11" s="335"/>
      <c r="Y11" s="356"/>
      <c r="Z11" s="356"/>
      <c r="AA11" s="357"/>
    </row>
    <row r="12" spans="1:27" ht="27.75" customHeight="1">
      <c r="A12" s="40"/>
      <c r="B12" s="35"/>
      <c r="C12" s="292"/>
      <c r="D12" s="292"/>
      <c r="E12" s="292"/>
      <c r="F12" s="41"/>
      <c r="G12" s="41"/>
      <c r="H12" s="42"/>
      <c r="I12" s="297"/>
      <c r="J12" s="297"/>
      <c r="K12" s="38" t="str">
        <f t="shared" si="0"/>
        <v/>
      </c>
      <c r="L12" s="295">
        <f t="shared" si="1"/>
        <v>0</v>
      </c>
      <c r="M12" s="295"/>
      <c r="N12" s="39"/>
      <c r="O12" s="336"/>
      <c r="P12" s="335"/>
      <c r="Q12" s="330"/>
      <c r="R12" s="331"/>
      <c r="S12" s="332">
        <f t="shared" si="2"/>
        <v>0</v>
      </c>
      <c r="T12" s="333"/>
      <c r="U12" s="334"/>
      <c r="V12" s="335"/>
      <c r="W12" s="335"/>
      <c r="X12" s="335"/>
      <c r="Y12" s="356"/>
      <c r="Z12" s="356"/>
      <c r="AA12" s="357"/>
    </row>
    <row r="13" spans="1:27" ht="27.75" customHeight="1">
      <c r="A13" s="40"/>
      <c r="B13" s="35"/>
      <c r="C13" s="292"/>
      <c r="D13" s="292"/>
      <c r="E13" s="292"/>
      <c r="F13" s="41"/>
      <c r="G13" s="41"/>
      <c r="H13" s="42"/>
      <c r="I13" s="297"/>
      <c r="J13" s="297"/>
      <c r="K13" s="38" t="str">
        <f t="shared" si="0"/>
        <v/>
      </c>
      <c r="L13" s="295">
        <f t="shared" si="1"/>
        <v>0</v>
      </c>
      <c r="M13" s="295"/>
      <c r="N13" s="39"/>
      <c r="O13" s="336"/>
      <c r="P13" s="335"/>
      <c r="Q13" s="330"/>
      <c r="R13" s="331"/>
      <c r="S13" s="332">
        <f t="shared" si="2"/>
        <v>0</v>
      </c>
      <c r="T13" s="333"/>
      <c r="U13" s="334"/>
      <c r="V13" s="335"/>
      <c r="W13" s="335"/>
      <c r="X13" s="335"/>
      <c r="Y13" s="356"/>
      <c r="Z13" s="356"/>
      <c r="AA13" s="357"/>
    </row>
    <row r="14" spans="1:27" ht="27.75" customHeight="1">
      <c r="A14" s="40"/>
      <c r="B14" s="35"/>
      <c r="C14" s="292"/>
      <c r="D14" s="292"/>
      <c r="E14" s="292"/>
      <c r="F14" s="41"/>
      <c r="G14" s="41"/>
      <c r="H14" s="42"/>
      <c r="I14" s="297"/>
      <c r="J14" s="297"/>
      <c r="K14" s="38" t="str">
        <f t="shared" si="0"/>
        <v/>
      </c>
      <c r="L14" s="295">
        <f t="shared" si="1"/>
        <v>0</v>
      </c>
      <c r="M14" s="295"/>
      <c r="N14" s="39"/>
      <c r="O14" s="336"/>
      <c r="P14" s="335"/>
      <c r="Q14" s="330"/>
      <c r="R14" s="331"/>
      <c r="S14" s="332">
        <f t="shared" si="2"/>
        <v>0</v>
      </c>
      <c r="T14" s="333"/>
      <c r="U14" s="334"/>
      <c r="V14" s="335"/>
      <c r="W14" s="335"/>
      <c r="X14" s="335"/>
      <c r="Y14" s="356"/>
      <c r="Z14" s="356"/>
      <c r="AA14" s="357"/>
    </row>
    <row r="15" spans="1:27" ht="27.75" customHeight="1">
      <c r="A15" s="40"/>
      <c r="B15" s="35"/>
      <c r="C15" s="292"/>
      <c r="D15" s="292"/>
      <c r="E15" s="292"/>
      <c r="F15" s="41"/>
      <c r="G15" s="41"/>
      <c r="H15" s="42"/>
      <c r="I15" s="297"/>
      <c r="J15" s="297"/>
      <c r="K15" s="38" t="str">
        <f t="shared" si="0"/>
        <v/>
      </c>
      <c r="L15" s="295">
        <f t="shared" si="1"/>
        <v>0</v>
      </c>
      <c r="M15" s="295"/>
      <c r="N15" s="39"/>
      <c r="O15" s="336"/>
      <c r="P15" s="335"/>
      <c r="Q15" s="330"/>
      <c r="R15" s="331"/>
      <c r="S15" s="332">
        <f t="shared" si="2"/>
        <v>0</v>
      </c>
      <c r="T15" s="333"/>
      <c r="U15" s="334"/>
      <c r="V15" s="335"/>
      <c r="W15" s="335"/>
      <c r="X15" s="335"/>
      <c r="Y15" s="356"/>
      <c r="Z15" s="356"/>
      <c r="AA15" s="357"/>
    </row>
    <row r="16" spans="1:27" ht="27.75" customHeight="1">
      <c r="A16" s="40"/>
      <c r="B16" s="35"/>
      <c r="C16" s="292"/>
      <c r="D16" s="292"/>
      <c r="E16" s="292"/>
      <c r="F16" s="41"/>
      <c r="G16" s="41"/>
      <c r="H16" s="42"/>
      <c r="I16" s="297"/>
      <c r="J16" s="297"/>
      <c r="K16" s="38" t="str">
        <f t="shared" si="0"/>
        <v/>
      </c>
      <c r="L16" s="295">
        <f t="shared" si="1"/>
        <v>0</v>
      </c>
      <c r="M16" s="295"/>
      <c r="N16" s="39"/>
      <c r="O16" s="336"/>
      <c r="P16" s="335"/>
      <c r="Q16" s="330"/>
      <c r="R16" s="331"/>
      <c r="S16" s="332">
        <f t="shared" si="2"/>
        <v>0</v>
      </c>
      <c r="T16" s="333"/>
      <c r="U16" s="334"/>
      <c r="V16" s="335"/>
      <c r="W16" s="335"/>
      <c r="X16" s="335"/>
      <c r="Y16" s="356"/>
      <c r="Z16" s="356"/>
      <c r="AA16" s="357"/>
    </row>
    <row r="17" spans="1:27" ht="27.75" customHeight="1">
      <c r="A17" s="40"/>
      <c r="B17" s="35"/>
      <c r="C17" s="292"/>
      <c r="D17" s="292"/>
      <c r="E17" s="292"/>
      <c r="F17" s="41"/>
      <c r="G17" s="41"/>
      <c r="H17" s="42"/>
      <c r="I17" s="297"/>
      <c r="J17" s="297"/>
      <c r="K17" s="38" t="str">
        <f t="shared" si="0"/>
        <v/>
      </c>
      <c r="L17" s="295">
        <f t="shared" si="1"/>
        <v>0</v>
      </c>
      <c r="M17" s="295"/>
      <c r="N17" s="39"/>
      <c r="O17" s="336"/>
      <c r="P17" s="335"/>
      <c r="Q17" s="330"/>
      <c r="R17" s="331"/>
      <c r="S17" s="332">
        <f t="shared" si="2"/>
        <v>0</v>
      </c>
      <c r="T17" s="333"/>
      <c r="U17" s="334"/>
      <c r="V17" s="335"/>
      <c r="W17" s="335"/>
      <c r="X17" s="335"/>
      <c r="Y17" s="356"/>
      <c r="Z17" s="356"/>
      <c r="AA17" s="357"/>
    </row>
    <row r="18" spans="1:27" ht="27.75" customHeight="1">
      <c r="A18" s="40"/>
      <c r="B18" s="35"/>
      <c r="C18" s="292"/>
      <c r="D18" s="292"/>
      <c r="E18" s="292"/>
      <c r="F18" s="41"/>
      <c r="G18" s="41"/>
      <c r="H18" s="42"/>
      <c r="I18" s="297"/>
      <c r="J18" s="297"/>
      <c r="K18" s="38" t="str">
        <f t="shared" si="0"/>
        <v/>
      </c>
      <c r="L18" s="295">
        <f t="shared" si="1"/>
        <v>0</v>
      </c>
      <c r="M18" s="295"/>
      <c r="N18" s="39"/>
      <c r="O18" s="336"/>
      <c r="P18" s="335"/>
      <c r="Q18" s="330"/>
      <c r="R18" s="331"/>
      <c r="S18" s="332">
        <f t="shared" si="2"/>
        <v>0</v>
      </c>
      <c r="T18" s="333"/>
      <c r="U18" s="334"/>
      <c r="V18" s="335"/>
      <c r="W18" s="335"/>
      <c r="X18" s="335"/>
      <c r="Y18" s="356"/>
      <c r="Z18" s="356"/>
      <c r="AA18" s="357"/>
    </row>
    <row r="19" spans="1:27" ht="28.2">
      <c r="A19" s="350" t="s">
        <v>50</v>
      </c>
      <c r="B19" s="351"/>
      <c r="C19" s="351"/>
      <c r="D19" s="351"/>
      <c r="E19" s="352"/>
      <c r="F19" s="43">
        <f>SUM(F9:F18)</f>
        <v>1300</v>
      </c>
      <c r="G19" s="43">
        <f t="shared" ref="G19:H19" si="3">SUM(G9:G18)</f>
        <v>1300</v>
      </c>
      <c r="H19" s="43">
        <f t="shared" si="3"/>
        <v>100</v>
      </c>
      <c r="I19" s="44"/>
      <c r="J19" s="45"/>
      <c r="K19" s="46"/>
      <c r="L19" s="295">
        <f>SUM(L9:M18)</f>
        <v>1000</v>
      </c>
      <c r="M19" s="295"/>
      <c r="N19" s="47"/>
      <c r="O19" s="295">
        <f>SUM(O9:P18)</f>
        <v>1200</v>
      </c>
      <c r="P19" s="295"/>
      <c r="Q19" s="345" t="s">
        <v>51</v>
      </c>
      <c r="R19" s="346"/>
      <c r="S19" s="346"/>
      <c r="T19" s="346"/>
      <c r="U19" s="347">
        <f>F19+G19+H19+L19+O19</f>
        <v>4900</v>
      </c>
      <c r="V19" s="348"/>
      <c r="W19" s="348"/>
      <c r="X19" s="348"/>
      <c r="Y19" s="348"/>
      <c r="Z19" s="348"/>
      <c r="AA19" s="349"/>
    </row>
    <row r="20" spans="1:27" ht="28.8" thickBot="1">
      <c r="A20" s="337" t="s">
        <v>44</v>
      </c>
      <c r="B20" s="338"/>
      <c r="C20" s="338"/>
      <c r="D20" s="339"/>
      <c r="E20" s="340">
        <f>U19</f>
        <v>4900</v>
      </c>
      <c r="F20" s="341"/>
      <c r="G20" s="341"/>
      <c r="H20" s="341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3"/>
      <c r="V20" s="343"/>
      <c r="W20" s="343"/>
      <c r="X20" s="343"/>
      <c r="Y20" s="343"/>
      <c r="Z20" s="343"/>
      <c r="AA20" s="344"/>
    </row>
    <row r="21" spans="1:27" ht="28.5" customHeight="1">
      <c r="A21" s="1" t="s">
        <v>107</v>
      </c>
      <c r="G21" s="1" t="s">
        <v>10</v>
      </c>
      <c r="I21" s="1"/>
      <c r="J21" s="1"/>
      <c r="K21" s="1"/>
      <c r="L21" s="1"/>
      <c r="M21" s="1"/>
      <c r="N21" s="1" t="s">
        <v>27</v>
      </c>
      <c r="O21" s="1"/>
      <c r="P21" s="1"/>
      <c r="Q21" s="1"/>
      <c r="R21" s="1"/>
      <c r="T21" s="3"/>
      <c r="U21" s="1" t="s">
        <v>11</v>
      </c>
    </row>
  </sheetData>
  <mergeCells count="118">
    <mergeCell ref="A1:AA1"/>
    <mergeCell ref="A2:E2"/>
    <mergeCell ref="X2:AA3"/>
    <mergeCell ref="A3:E5"/>
    <mergeCell ref="Y6:AA6"/>
    <mergeCell ref="W6:X6"/>
    <mergeCell ref="S6:T6"/>
    <mergeCell ref="F2:H2"/>
    <mergeCell ref="F3:H3"/>
    <mergeCell ref="F5:H5"/>
    <mergeCell ref="F4:H4"/>
    <mergeCell ref="T2:W3"/>
    <mergeCell ref="T4:W4"/>
    <mergeCell ref="T5:W5"/>
    <mergeCell ref="I2:S2"/>
    <mergeCell ref="I3:S5"/>
    <mergeCell ref="X4:AA4"/>
    <mergeCell ref="X5:AA5"/>
    <mergeCell ref="A6:C6"/>
    <mergeCell ref="I8:J8"/>
    <mergeCell ref="L8:M8"/>
    <mergeCell ref="Q8:R8"/>
    <mergeCell ref="C9:E9"/>
    <mergeCell ref="I9:J9"/>
    <mergeCell ref="L9:M9"/>
    <mergeCell ref="Q9:R9"/>
    <mergeCell ref="A7:B8"/>
    <mergeCell ref="C7:E8"/>
    <mergeCell ref="I7:M7"/>
    <mergeCell ref="O8:P8"/>
    <mergeCell ref="F7:H7"/>
    <mergeCell ref="C11:E11"/>
    <mergeCell ref="I11:J11"/>
    <mergeCell ref="L11:M11"/>
    <mergeCell ref="Q11:R11"/>
    <mergeCell ref="Y11:AA11"/>
    <mergeCell ref="Y9:AA9"/>
    <mergeCell ref="C10:E10"/>
    <mergeCell ref="I10:J10"/>
    <mergeCell ref="L10:M10"/>
    <mergeCell ref="Q10:R10"/>
    <mergeCell ref="O9:P9"/>
    <mergeCell ref="Y12:AA12"/>
    <mergeCell ref="C13:E13"/>
    <mergeCell ref="I13:J13"/>
    <mergeCell ref="L13:M13"/>
    <mergeCell ref="Q13:R13"/>
    <mergeCell ref="Y13:AA13"/>
    <mergeCell ref="C12:E12"/>
    <mergeCell ref="I12:J12"/>
    <mergeCell ref="L12:M12"/>
    <mergeCell ref="S8:T8"/>
    <mergeCell ref="S9:T9"/>
    <mergeCell ref="N7:T7"/>
    <mergeCell ref="U7:X8"/>
    <mergeCell ref="Y18:AA18"/>
    <mergeCell ref="O18:P18"/>
    <mergeCell ref="Q18:R18"/>
    <mergeCell ref="S18:T18"/>
    <mergeCell ref="Y16:AA16"/>
    <mergeCell ref="Q17:R17"/>
    <mergeCell ref="Y17:AA17"/>
    <mergeCell ref="Y14:AA14"/>
    <mergeCell ref="Q15:R15"/>
    <mergeCell ref="Y15:AA15"/>
    <mergeCell ref="Y10:AA10"/>
    <mergeCell ref="Y7:AA8"/>
    <mergeCell ref="U9:X9"/>
    <mergeCell ref="O10:P10"/>
    <mergeCell ref="S10:T10"/>
    <mergeCell ref="U10:X10"/>
    <mergeCell ref="O11:P11"/>
    <mergeCell ref="S11:T11"/>
    <mergeCell ref="U11:X11"/>
    <mergeCell ref="Q14:R14"/>
    <mergeCell ref="A20:D20"/>
    <mergeCell ref="E20:AA20"/>
    <mergeCell ref="L19:M19"/>
    <mergeCell ref="C18:E18"/>
    <mergeCell ref="I18:J18"/>
    <mergeCell ref="L18:M18"/>
    <mergeCell ref="C17:E17"/>
    <mergeCell ref="I17:J17"/>
    <mergeCell ref="L17:M17"/>
    <mergeCell ref="U18:X18"/>
    <mergeCell ref="O19:P19"/>
    <mergeCell ref="Q19:T19"/>
    <mergeCell ref="U19:AA19"/>
    <mergeCell ref="A19:E19"/>
    <mergeCell ref="C16:E16"/>
    <mergeCell ref="I16:J16"/>
    <mergeCell ref="L16:M16"/>
    <mergeCell ref="C15:E15"/>
    <mergeCell ref="I15:J15"/>
    <mergeCell ref="L15:M15"/>
    <mergeCell ref="C14:E14"/>
    <mergeCell ref="I14:J14"/>
    <mergeCell ref="O14:P14"/>
    <mergeCell ref="O15:P15"/>
    <mergeCell ref="O16:P16"/>
    <mergeCell ref="L14:M14"/>
    <mergeCell ref="Q16:R16"/>
    <mergeCell ref="S16:T16"/>
    <mergeCell ref="U16:X16"/>
    <mergeCell ref="O17:P17"/>
    <mergeCell ref="S17:T17"/>
    <mergeCell ref="U17:X17"/>
    <mergeCell ref="S15:T15"/>
    <mergeCell ref="U15:X15"/>
    <mergeCell ref="O12:P12"/>
    <mergeCell ref="Q12:R12"/>
    <mergeCell ref="S12:T12"/>
    <mergeCell ref="U12:X12"/>
    <mergeCell ref="O13:P13"/>
    <mergeCell ref="S13:T13"/>
    <mergeCell ref="U13:X13"/>
    <mergeCell ref="S14:T14"/>
    <mergeCell ref="U14:X14"/>
  </mergeCells>
  <phoneticPr fontId="3" type="noConversion"/>
  <conditionalFormatting sqref="D6 R6 F6:P6">
    <cfRule type="expression" dxfId="2" priority="3">
      <formula>D6&gt;0</formula>
    </cfRule>
  </conditionalFormatting>
  <conditionalFormatting sqref="U6">
    <cfRule type="expression" dxfId="1" priority="2">
      <formula>U6&gt;0</formula>
    </cfRule>
  </conditionalFormatting>
  <conditionalFormatting sqref="Y6">
    <cfRule type="expression" dxfId="0" priority="1">
      <formula>Y6&gt;0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1" workbookViewId="0">
      <selection activeCell="N7" sqref="N7:T7"/>
    </sheetView>
  </sheetViews>
  <sheetFormatPr defaultRowHeight="15.6"/>
  <cols>
    <col min="1" max="1" width="14.44140625" style="65" customWidth="1"/>
    <col min="2" max="3" width="6.21875" style="65" customWidth="1"/>
    <col min="4" max="4" width="14.44140625" style="65" customWidth="1"/>
    <col min="5" max="6" width="6.21875" style="65" customWidth="1"/>
    <col min="7" max="7" width="14.44140625" style="65" customWidth="1"/>
    <col min="8" max="9" width="6.21875" style="65" customWidth="1"/>
    <col min="10" max="256" width="9" style="65"/>
    <col min="257" max="257" width="14.44140625" style="65" customWidth="1"/>
    <col min="258" max="259" width="6.21875" style="65" customWidth="1"/>
    <col min="260" max="260" width="14.44140625" style="65" customWidth="1"/>
    <col min="261" max="262" width="6.21875" style="65" customWidth="1"/>
    <col min="263" max="263" width="14.44140625" style="65" customWidth="1"/>
    <col min="264" max="265" width="6.21875" style="65" customWidth="1"/>
    <col min="266" max="512" width="9" style="65"/>
    <col min="513" max="513" width="14.44140625" style="65" customWidth="1"/>
    <col min="514" max="515" width="6.21875" style="65" customWidth="1"/>
    <col min="516" max="516" width="14.44140625" style="65" customWidth="1"/>
    <col min="517" max="518" width="6.21875" style="65" customWidth="1"/>
    <col min="519" max="519" width="14.44140625" style="65" customWidth="1"/>
    <col min="520" max="521" width="6.21875" style="65" customWidth="1"/>
    <col min="522" max="768" width="9" style="65"/>
    <col min="769" max="769" width="14.44140625" style="65" customWidth="1"/>
    <col min="770" max="771" width="6.21875" style="65" customWidth="1"/>
    <col min="772" max="772" width="14.44140625" style="65" customWidth="1"/>
    <col min="773" max="774" width="6.21875" style="65" customWidth="1"/>
    <col min="775" max="775" width="14.44140625" style="65" customWidth="1"/>
    <col min="776" max="777" width="6.21875" style="65" customWidth="1"/>
    <col min="778" max="1024" width="9" style="65"/>
    <col min="1025" max="1025" width="14.44140625" style="65" customWidth="1"/>
    <col min="1026" max="1027" width="6.21875" style="65" customWidth="1"/>
    <col min="1028" max="1028" width="14.44140625" style="65" customWidth="1"/>
    <col min="1029" max="1030" width="6.21875" style="65" customWidth="1"/>
    <col min="1031" max="1031" width="14.44140625" style="65" customWidth="1"/>
    <col min="1032" max="1033" width="6.21875" style="65" customWidth="1"/>
    <col min="1034" max="1280" width="9" style="65"/>
    <col min="1281" max="1281" width="14.44140625" style="65" customWidth="1"/>
    <col min="1282" max="1283" width="6.21875" style="65" customWidth="1"/>
    <col min="1284" max="1284" width="14.44140625" style="65" customWidth="1"/>
    <col min="1285" max="1286" width="6.21875" style="65" customWidth="1"/>
    <col min="1287" max="1287" width="14.44140625" style="65" customWidth="1"/>
    <col min="1288" max="1289" width="6.21875" style="65" customWidth="1"/>
    <col min="1290" max="1536" width="9" style="65"/>
    <col min="1537" max="1537" width="14.44140625" style="65" customWidth="1"/>
    <col min="1538" max="1539" width="6.21875" style="65" customWidth="1"/>
    <col min="1540" max="1540" width="14.44140625" style="65" customWidth="1"/>
    <col min="1541" max="1542" width="6.21875" style="65" customWidth="1"/>
    <col min="1543" max="1543" width="14.44140625" style="65" customWidth="1"/>
    <col min="1544" max="1545" width="6.21875" style="65" customWidth="1"/>
    <col min="1546" max="1792" width="9" style="65"/>
    <col min="1793" max="1793" width="14.44140625" style="65" customWidth="1"/>
    <col min="1794" max="1795" width="6.21875" style="65" customWidth="1"/>
    <col min="1796" max="1796" width="14.44140625" style="65" customWidth="1"/>
    <col min="1797" max="1798" width="6.21875" style="65" customWidth="1"/>
    <col min="1799" max="1799" width="14.44140625" style="65" customWidth="1"/>
    <col min="1800" max="1801" width="6.21875" style="65" customWidth="1"/>
    <col min="1802" max="2048" width="9" style="65"/>
    <col min="2049" max="2049" width="14.44140625" style="65" customWidth="1"/>
    <col min="2050" max="2051" width="6.21875" style="65" customWidth="1"/>
    <col min="2052" max="2052" width="14.44140625" style="65" customWidth="1"/>
    <col min="2053" max="2054" width="6.21875" style="65" customWidth="1"/>
    <col min="2055" max="2055" width="14.44140625" style="65" customWidth="1"/>
    <col min="2056" max="2057" width="6.21875" style="65" customWidth="1"/>
    <col min="2058" max="2304" width="9" style="65"/>
    <col min="2305" max="2305" width="14.44140625" style="65" customWidth="1"/>
    <col min="2306" max="2307" width="6.21875" style="65" customWidth="1"/>
    <col min="2308" max="2308" width="14.44140625" style="65" customWidth="1"/>
    <col min="2309" max="2310" width="6.21875" style="65" customWidth="1"/>
    <col min="2311" max="2311" width="14.44140625" style="65" customWidth="1"/>
    <col min="2312" max="2313" width="6.21875" style="65" customWidth="1"/>
    <col min="2314" max="2560" width="9" style="65"/>
    <col min="2561" max="2561" width="14.44140625" style="65" customWidth="1"/>
    <col min="2562" max="2563" width="6.21875" style="65" customWidth="1"/>
    <col min="2564" max="2564" width="14.44140625" style="65" customWidth="1"/>
    <col min="2565" max="2566" width="6.21875" style="65" customWidth="1"/>
    <col min="2567" max="2567" width="14.44140625" style="65" customWidth="1"/>
    <col min="2568" max="2569" width="6.21875" style="65" customWidth="1"/>
    <col min="2570" max="2816" width="9" style="65"/>
    <col min="2817" max="2817" width="14.44140625" style="65" customWidth="1"/>
    <col min="2818" max="2819" width="6.21875" style="65" customWidth="1"/>
    <col min="2820" max="2820" width="14.44140625" style="65" customWidth="1"/>
    <col min="2821" max="2822" width="6.21875" style="65" customWidth="1"/>
    <col min="2823" max="2823" width="14.44140625" style="65" customWidth="1"/>
    <col min="2824" max="2825" width="6.21875" style="65" customWidth="1"/>
    <col min="2826" max="3072" width="9" style="65"/>
    <col min="3073" max="3073" width="14.44140625" style="65" customWidth="1"/>
    <col min="3074" max="3075" width="6.21875" style="65" customWidth="1"/>
    <col min="3076" max="3076" width="14.44140625" style="65" customWidth="1"/>
    <col min="3077" max="3078" width="6.21875" style="65" customWidth="1"/>
    <col min="3079" max="3079" width="14.44140625" style="65" customWidth="1"/>
    <col min="3080" max="3081" width="6.21875" style="65" customWidth="1"/>
    <col min="3082" max="3328" width="9" style="65"/>
    <col min="3329" max="3329" width="14.44140625" style="65" customWidth="1"/>
    <col min="3330" max="3331" width="6.21875" style="65" customWidth="1"/>
    <col min="3332" max="3332" width="14.44140625" style="65" customWidth="1"/>
    <col min="3333" max="3334" width="6.21875" style="65" customWidth="1"/>
    <col min="3335" max="3335" width="14.44140625" style="65" customWidth="1"/>
    <col min="3336" max="3337" width="6.21875" style="65" customWidth="1"/>
    <col min="3338" max="3584" width="9" style="65"/>
    <col min="3585" max="3585" width="14.44140625" style="65" customWidth="1"/>
    <col min="3586" max="3587" width="6.21875" style="65" customWidth="1"/>
    <col min="3588" max="3588" width="14.44140625" style="65" customWidth="1"/>
    <col min="3589" max="3590" width="6.21875" style="65" customWidth="1"/>
    <col min="3591" max="3591" width="14.44140625" style="65" customWidth="1"/>
    <col min="3592" max="3593" width="6.21875" style="65" customWidth="1"/>
    <col min="3594" max="3840" width="9" style="65"/>
    <col min="3841" max="3841" width="14.44140625" style="65" customWidth="1"/>
    <col min="3842" max="3843" width="6.21875" style="65" customWidth="1"/>
    <col min="3844" max="3844" width="14.44140625" style="65" customWidth="1"/>
    <col min="3845" max="3846" width="6.21875" style="65" customWidth="1"/>
    <col min="3847" max="3847" width="14.44140625" style="65" customWidth="1"/>
    <col min="3848" max="3849" width="6.21875" style="65" customWidth="1"/>
    <col min="3850" max="4096" width="9" style="65"/>
    <col min="4097" max="4097" width="14.44140625" style="65" customWidth="1"/>
    <col min="4098" max="4099" width="6.21875" style="65" customWidth="1"/>
    <col min="4100" max="4100" width="14.44140625" style="65" customWidth="1"/>
    <col min="4101" max="4102" width="6.21875" style="65" customWidth="1"/>
    <col min="4103" max="4103" width="14.44140625" style="65" customWidth="1"/>
    <col min="4104" max="4105" width="6.21875" style="65" customWidth="1"/>
    <col min="4106" max="4352" width="9" style="65"/>
    <col min="4353" max="4353" width="14.44140625" style="65" customWidth="1"/>
    <col min="4354" max="4355" width="6.21875" style="65" customWidth="1"/>
    <col min="4356" max="4356" width="14.44140625" style="65" customWidth="1"/>
    <col min="4357" max="4358" width="6.21875" style="65" customWidth="1"/>
    <col min="4359" max="4359" width="14.44140625" style="65" customWidth="1"/>
    <col min="4360" max="4361" width="6.21875" style="65" customWidth="1"/>
    <col min="4362" max="4608" width="9" style="65"/>
    <col min="4609" max="4609" width="14.44140625" style="65" customWidth="1"/>
    <col min="4610" max="4611" width="6.21875" style="65" customWidth="1"/>
    <col min="4612" max="4612" width="14.44140625" style="65" customWidth="1"/>
    <col min="4613" max="4614" width="6.21875" style="65" customWidth="1"/>
    <col min="4615" max="4615" width="14.44140625" style="65" customWidth="1"/>
    <col min="4616" max="4617" width="6.21875" style="65" customWidth="1"/>
    <col min="4618" max="4864" width="9" style="65"/>
    <col min="4865" max="4865" width="14.44140625" style="65" customWidth="1"/>
    <col min="4866" max="4867" width="6.21875" style="65" customWidth="1"/>
    <col min="4868" max="4868" width="14.44140625" style="65" customWidth="1"/>
    <col min="4869" max="4870" width="6.21875" style="65" customWidth="1"/>
    <col min="4871" max="4871" width="14.44140625" style="65" customWidth="1"/>
    <col min="4872" max="4873" width="6.21875" style="65" customWidth="1"/>
    <col min="4874" max="5120" width="9" style="65"/>
    <col min="5121" max="5121" width="14.44140625" style="65" customWidth="1"/>
    <col min="5122" max="5123" width="6.21875" style="65" customWidth="1"/>
    <col min="5124" max="5124" width="14.44140625" style="65" customWidth="1"/>
    <col min="5125" max="5126" width="6.21875" style="65" customWidth="1"/>
    <col min="5127" max="5127" width="14.44140625" style="65" customWidth="1"/>
    <col min="5128" max="5129" width="6.21875" style="65" customWidth="1"/>
    <col min="5130" max="5376" width="9" style="65"/>
    <col min="5377" max="5377" width="14.44140625" style="65" customWidth="1"/>
    <col min="5378" max="5379" width="6.21875" style="65" customWidth="1"/>
    <col min="5380" max="5380" width="14.44140625" style="65" customWidth="1"/>
    <col min="5381" max="5382" width="6.21875" style="65" customWidth="1"/>
    <col min="5383" max="5383" width="14.44140625" style="65" customWidth="1"/>
    <col min="5384" max="5385" width="6.21875" style="65" customWidth="1"/>
    <col min="5386" max="5632" width="9" style="65"/>
    <col min="5633" max="5633" width="14.44140625" style="65" customWidth="1"/>
    <col min="5634" max="5635" width="6.21875" style="65" customWidth="1"/>
    <col min="5636" max="5636" width="14.44140625" style="65" customWidth="1"/>
    <col min="5637" max="5638" width="6.21875" style="65" customWidth="1"/>
    <col min="5639" max="5639" width="14.44140625" style="65" customWidth="1"/>
    <col min="5640" max="5641" width="6.21875" style="65" customWidth="1"/>
    <col min="5642" max="5888" width="9" style="65"/>
    <col min="5889" max="5889" width="14.44140625" style="65" customWidth="1"/>
    <col min="5890" max="5891" width="6.21875" style="65" customWidth="1"/>
    <col min="5892" max="5892" width="14.44140625" style="65" customWidth="1"/>
    <col min="5893" max="5894" width="6.21875" style="65" customWidth="1"/>
    <col min="5895" max="5895" width="14.44140625" style="65" customWidth="1"/>
    <col min="5896" max="5897" width="6.21875" style="65" customWidth="1"/>
    <col min="5898" max="6144" width="9" style="65"/>
    <col min="6145" max="6145" width="14.44140625" style="65" customWidth="1"/>
    <col min="6146" max="6147" width="6.21875" style="65" customWidth="1"/>
    <col min="6148" max="6148" width="14.44140625" style="65" customWidth="1"/>
    <col min="6149" max="6150" width="6.21875" style="65" customWidth="1"/>
    <col min="6151" max="6151" width="14.44140625" style="65" customWidth="1"/>
    <col min="6152" max="6153" width="6.21875" style="65" customWidth="1"/>
    <col min="6154" max="6400" width="9" style="65"/>
    <col min="6401" max="6401" width="14.44140625" style="65" customWidth="1"/>
    <col min="6402" max="6403" width="6.21875" style="65" customWidth="1"/>
    <col min="6404" max="6404" width="14.44140625" style="65" customWidth="1"/>
    <col min="6405" max="6406" width="6.21875" style="65" customWidth="1"/>
    <col min="6407" max="6407" width="14.44140625" style="65" customWidth="1"/>
    <col min="6408" max="6409" width="6.21875" style="65" customWidth="1"/>
    <col min="6410" max="6656" width="9" style="65"/>
    <col min="6657" max="6657" width="14.44140625" style="65" customWidth="1"/>
    <col min="6658" max="6659" width="6.21875" style="65" customWidth="1"/>
    <col min="6660" max="6660" width="14.44140625" style="65" customWidth="1"/>
    <col min="6661" max="6662" width="6.21875" style="65" customWidth="1"/>
    <col min="6663" max="6663" width="14.44140625" style="65" customWidth="1"/>
    <col min="6664" max="6665" width="6.21875" style="65" customWidth="1"/>
    <col min="6666" max="6912" width="9" style="65"/>
    <col min="6913" max="6913" width="14.44140625" style="65" customWidth="1"/>
    <col min="6914" max="6915" width="6.21875" style="65" customWidth="1"/>
    <col min="6916" max="6916" width="14.44140625" style="65" customWidth="1"/>
    <col min="6917" max="6918" width="6.21875" style="65" customWidth="1"/>
    <col min="6919" max="6919" width="14.44140625" style="65" customWidth="1"/>
    <col min="6920" max="6921" width="6.21875" style="65" customWidth="1"/>
    <col min="6922" max="7168" width="9" style="65"/>
    <col min="7169" max="7169" width="14.44140625" style="65" customWidth="1"/>
    <col min="7170" max="7171" width="6.21875" style="65" customWidth="1"/>
    <col min="7172" max="7172" width="14.44140625" style="65" customWidth="1"/>
    <col min="7173" max="7174" width="6.21875" style="65" customWidth="1"/>
    <col min="7175" max="7175" width="14.44140625" style="65" customWidth="1"/>
    <col min="7176" max="7177" width="6.21875" style="65" customWidth="1"/>
    <col min="7178" max="7424" width="9" style="65"/>
    <col min="7425" max="7425" width="14.44140625" style="65" customWidth="1"/>
    <col min="7426" max="7427" width="6.21875" style="65" customWidth="1"/>
    <col min="7428" max="7428" width="14.44140625" style="65" customWidth="1"/>
    <col min="7429" max="7430" width="6.21875" style="65" customWidth="1"/>
    <col min="7431" max="7431" width="14.44140625" style="65" customWidth="1"/>
    <col min="7432" max="7433" width="6.21875" style="65" customWidth="1"/>
    <col min="7434" max="7680" width="9" style="65"/>
    <col min="7681" max="7681" width="14.44140625" style="65" customWidth="1"/>
    <col min="7682" max="7683" width="6.21875" style="65" customWidth="1"/>
    <col min="7684" max="7684" width="14.44140625" style="65" customWidth="1"/>
    <col min="7685" max="7686" width="6.21875" style="65" customWidth="1"/>
    <col min="7687" max="7687" width="14.44140625" style="65" customWidth="1"/>
    <col min="7688" max="7689" width="6.21875" style="65" customWidth="1"/>
    <col min="7690" max="7936" width="9" style="65"/>
    <col min="7937" max="7937" width="14.44140625" style="65" customWidth="1"/>
    <col min="7938" max="7939" width="6.21875" style="65" customWidth="1"/>
    <col min="7940" max="7940" width="14.44140625" style="65" customWidth="1"/>
    <col min="7941" max="7942" width="6.21875" style="65" customWidth="1"/>
    <col min="7943" max="7943" width="14.44140625" style="65" customWidth="1"/>
    <col min="7944" max="7945" width="6.21875" style="65" customWidth="1"/>
    <col min="7946" max="8192" width="9" style="65"/>
    <col min="8193" max="8193" width="14.44140625" style="65" customWidth="1"/>
    <col min="8194" max="8195" width="6.21875" style="65" customWidth="1"/>
    <col min="8196" max="8196" width="14.44140625" style="65" customWidth="1"/>
    <col min="8197" max="8198" width="6.21875" style="65" customWidth="1"/>
    <col min="8199" max="8199" width="14.44140625" style="65" customWidth="1"/>
    <col min="8200" max="8201" width="6.21875" style="65" customWidth="1"/>
    <col min="8202" max="8448" width="9" style="65"/>
    <col min="8449" max="8449" width="14.44140625" style="65" customWidth="1"/>
    <col min="8450" max="8451" width="6.21875" style="65" customWidth="1"/>
    <col min="8452" max="8452" width="14.44140625" style="65" customWidth="1"/>
    <col min="8453" max="8454" width="6.21875" style="65" customWidth="1"/>
    <col min="8455" max="8455" width="14.44140625" style="65" customWidth="1"/>
    <col min="8456" max="8457" width="6.21875" style="65" customWidth="1"/>
    <col min="8458" max="8704" width="9" style="65"/>
    <col min="8705" max="8705" width="14.44140625" style="65" customWidth="1"/>
    <col min="8706" max="8707" width="6.21875" style="65" customWidth="1"/>
    <col min="8708" max="8708" width="14.44140625" style="65" customWidth="1"/>
    <col min="8709" max="8710" width="6.21875" style="65" customWidth="1"/>
    <col min="8711" max="8711" width="14.44140625" style="65" customWidth="1"/>
    <col min="8712" max="8713" width="6.21875" style="65" customWidth="1"/>
    <col min="8714" max="8960" width="9" style="65"/>
    <col min="8961" max="8961" width="14.44140625" style="65" customWidth="1"/>
    <col min="8962" max="8963" width="6.21875" style="65" customWidth="1"/>
    <col min="8964" max="8964" width="14.44140625" style="65" customWidth="1"/>
    <col min="8965" max="8966" width="6.21875" style="65" customWidth="1"/>
    <col min="8967" max="8967" width="14.44140625" style="65" customWidth="1"/>
    <col min="8968" max="8969" width="6.21875" style="65" customWidth="1"/>
    <col min="8970" max="9216" width="9" style="65"/>
    <col min="9217" max="9217" width="14.44140625" style="65" customWidth="1"/>
    <col min="9218" max="9219" width="6.21875" style="65" customWidth="1"/>
    <col min="9220" max="9220" width="14.44140625" style="65" customWidth="1"/>
    <col min="9221" max="9222" width="6.21875" style="65" customWidth="1"/>
    <col min="9223" max="9223" width="14.44140625" style="65" customWidth="1"/>
    <col min="9224" max="9225" width="6.21875" style="65" customWidth="1"/>
    <col min="9226" max="9472" width="9" style="65"/>
    <col min="9473" max="9473" width="14.44140625" style="65" customWidth="1"/>
    <col min="9474" max="9475" width="6.21875" style="65" customWidth="1"/>
    <col min="9476" max="9476" width="14.44140625" style="65" customWidth="1"/>
    <col min="9477" max="9478" width="6.21875" style="65" customWidth="1"/>
    <col min="9479" max="9479" width="14.44140625" style="65" customWidth="1"/>
    <col min="9480" max="9481" width="6.21875" style="65" customWidth="1"/>
    <col min="9482" max="9728" width="9" style="65"/>
    <col min="9729" max="9729" width="14.44140625" style="65" customWidth="1"/>
    <col min="9730" max="9731" width="6.21875" style="65" customWidth="1"/>
    <col min="9732" max="9732" width="14.44140625" style="65" customWidth="1"/>
    <col min="9733" max="9734" width="6.21875" style="65" customWidth="1"/>
    <col min="9735" max="9735" width="14.44140625" style="65" customWidth="1"/>
    <col min="9736" max="9737" width="6.21875" style="65" customWidth="1"/>
    <col min="9738" max="9984" width="9" style="65"/>
    <col min="9985" max="9985" width="14.44140625" style="65" customWidth="1"/>
    <col min="9986" max="9987" width="6.21875" style="65" customWidth="1"/>
    <col min="9988" max="9988" width="14.44140625" style="65" customWidth="1"/>
    <col min="9989" max="9990" width="6.21875" style="65" customWidth="1"/>
    <col min="9991" max="9991" width="14.44140625" style="65" customWidth="1"/>
    <col min="9992" max="9993" width="6.21875" style="65" customWidth="1"/>
    <col min="9994" max="10240" width="9" style="65"/>
    <col min="10241" max="10241" width="14.44140625" style="65" customWidth="1"/>
    <col min="10242" max="10243" width="6.21875" style="65" customWidth="1"/>
    <col min="10244" max="10244" width="14.44140625" style="65" customWidth="1"/>
    <col min="10245" max="10246" width="6.21875" style="65" customWidth="1"/>
    <col min="10247" max="10247" width="14.44140625" style="65" customWidth="1"/>
    <col min="10248" max="10249" width="6.21875" style="65" customWidth="1"/>
    <col min="10250" max="10496" width="9" style="65"/>
    <col min="10497" max="10497" width="14.44140625" style="65" customWidth="1"/>
    <col min="10498" max="10499" width="6.21875" style="65" customWidth="1"/>
    <col min="10500" max="10500" width="14.44140625" style="65" customWidth="1"/>
    <col min="10501" max="10502" width="6.21875" style="65" customWidth="1"/>
    <col min="10503" max="10503" width="14.44140625" style="65" customWidth="1"/>
    <col min="10504" max="10505" width="6.21875" style="65" customWidth="1"/>
    <col min="10506" max="10752" width="9" style="65"/>
    <col min="10753" max="10753" width="14.44140625" style="65" customWidth="1"/>
    <col min="10754" max="10755" width="6.21875" style="65" customWidth="1"/>
    <col min="10756" max="10756" width="14.44140625" style="65" customWidth="1"/>
    <col min="10757" max="10758" width="6.21875" style="65" customWidth="1"/>
    <col min="10759" max="10759" width="14.44140625" style="65" customWidth="1"/>
    <col min="10760" max="10761" width="6.21875" style="65" customWidth="1"/>
    <col min="10762" max="11008" width="9" style="65"/>
    <col min="11009" max="11009" width="14.44140625" style="65" customWidth="1"/>
    <col min="11010" max="11011" width="6.21875" style="65" customWidth="1"/>
    <col min="11012" max="11012" width="14.44140625" style="65" customWidth="1"/>
    <col min="11013" max="11014" width="6.21875" style="65" customWidth="1"/>
    <col min="11015" max="11015" width="14.44140625" style="65" customWidth="1"/>
    <col min="11016" max="11017" width="6.21875" style="65" customWidth="1"/>
    <col min="11018" max="11264" width="9" style="65"/>
    <col min="11265" max="11265" width="14.44140625" style="65" customWidth="1"/>
    <col min="11266" max="11267" width="6.21875" style="65" customWidth="1"/>
    <col min="11268" max="11268" width="14.44140625" style="65" customWidth="1"/>
    <col min="11269" max="11270" width="6.21875" style="65" customWidth="1"/>
    <col min="11271" max="11271" width="14.44140625" style="65" customWidth="1"/>
    <col min="11272" max="11273" width="6.21875" style="65" customWidth="1"/>
    <col min="11274" max="11520" width="9" style="65"/>
    <col min="11521" max="11521" width="14.44140625" style="65" customWidth="1"/>
    <col min="11522" max="11523" width="6.21875" style="65" customWidth="1"/>
    <col min="11524" max="11524" width="14.44140625" style="65" customWidth="1"/>
    <col min="11525" max="11526" width="6.21875" style="65" customWidth="1"/>
    <col min="11527" max="11527" width="14.44140625" style="65" customWidth="1"/>
    <col min="11528" max="11529" width="6.21875" style="65" customWidth="1"/>
    <col min="11530" max="11776" width="9" style="65"/>
    <col min="11777" max="11777" width="14.44140625" style="65" customWidth="1"/>
    <col min="11778" max="11779" width="6.21875" style="65" customWidth="1"/>
    <col min="11780" max="11780" width="14.44140625" style="65" customWidth="1"/>
    <col min="11781" max="11782" width="6.21875" style="65" customWidth="1"/>
    <col min="11783" max="11783" width="14.44140625" style="65" customWidth="1"/>
    <col min="11784" max="11785" width="6.21875" style="65" customWidth="1"/>
    <col min="11786" max="12032" width="9" style="65"/>
    <col min="12033" max="12033" width="14.44140625" style="65" customWidth="1"/>
    <col min="12034" max="12035" width="6.21875" style="65" customWidth="1"/>
    <col min="12036" max="12036" width="14.44140625" style="65" customWidth="1"/>
    <col min="12037" max="12038" width="6.21875" style="65" customWidth="1"/>
    <col min="12039" max="12039" width="14.44140625" style="65" customWidth="1"/>
    <col min="12040" max="12041" width="6.21875" style="65" customWidth="1"/>
    <col min="12042" max="12288" width="9" style="65"/>
    <col min="12289" max="12289" width="14.44140625" style="65" customWidth="1"/>
    <col min="12290" max="12291" width="6.21875" style="65" customWidth="1"/>
    <col min="12292" max="12292" width="14.44140625" style="65" customWidth="1"/>
    <col min="12293" max="12294" width="6.21875" style="65" customWidth="1"/>
    <col min="12295" max="12295" width="14.44140625" style="65" customWidth="1"/>
    <col min="12296" max="12297" width="6.21875" style="65" customWidth="1"/>
    <col min="12298" max="12544" width="9" style="65"/>
    <col min="12545" max="12545" width="14.44140625" style="65" customWidth="1"/>
    <col min="12546" max="12547" width="6.21875" style="65" customWidth="1"/>
    <col min="12548" max="12548" width="14.44140625" style="65" customWidth="1"/>
    <col min="12549" max="12550" width="6.21875" style="65" customWidth="1"/>
    <col min="12551" max="12551" width="14.44140625" style="65" customWidth="1"/>
    <col min="12552" max="12553" width="6.21875" style="65" customWidth="1"/>
    <col min="12554" max="12800" width="9" style="65"/>
    <col min="12801" max="12801" width="14.44140625" style="65" customWidth="1"/>
    <col min="12802" max="12803" width="6.21875" style="65" customWidth="1"/>
    <col min="12804" max="12804" width="14.44140625" style="65" customWidth="1"/>
    <col min="12805" max="12806" width="6.21875" style="65" customWidth="1"/>
    <col min="12807" max="12807" width="14.44140625" style="65" customWidth="1"/>
    <col min="12808" max="12809" width="6.21875" style="65" customWidth="1"/>
    <col min="12810" max="13056" width="9" style="65"/>
    <col min="13057" max="13057" width="14.44140625" style="65" customWidth="1"/>
    <col min="13058" max="13059" width="6.21875" style="65" customWidth="1"/>
    <col min="13060" max="13060" width="14.44140625" style="65" customWidth="1"/>
    <col min="13061" max="13062" width="6.21875" style="65" customWidth="1"/>
    <col min="13063" max="13063" width="14.44140625" style="65" customWidth="1"/>
    <col min="13064" max="13065" width="6.21875" style="65" customWidth="1"/>
    <col min="13066" max="13312" width="9" style="65"/>
    <col min="13313" max="13313" width="14.44140625" style="65" customWidth="1"/>
    <col min="13314" max="13315" width="6.21875" style="65" customWidth="1"/>
    <col min="13316" max="13316" width="14.44140625" style="65" customWidth="1"/>
    <col min="13317" max="13318" width="6.21875" style="65" customWidth="1"/>
    <col min="13319" max="13319" width="14.44140625" style="65" customWidth="1"/>
    <col min="13320" max="13321" width="6.21875" style="65" customWidth="1"/>
    <col min="13322" max="13568" width="9" style="65"/>
    <col min="13569" max="13569" width="14.44140625" style="65" customWidth="1"/>
    <col min="13570" max="13571" width="6.21875" style="65" customWidth="1"/>
    <col min="13572" max="13572" width="14.44140625" style="65" customWidth="1"/>
    <col min="13573" max="13574" width="6.21875" style="65" customWidth="1"/>
    <col min="13575" max="13575" width="14.44140625" style="65" customWidth="1"/>
    <col min="13576" max="13577" width="6.21875" style="65" customWidth="1"/>
    <col min="13578" max="13824" width="9" style="65"/>
    <col min="13825" max="13825" width="14.44140625" style="65" customWidth="1"/>
    <col min="13826" max="13827" width="6.21875" style="65" customWidth="1"/>
    <col min="13828" max="13828" width="14.44140625" style="65" customWidth="1"/>
    <col min="13829" max="13830" width="6.21875" style="65" customWidth="1"/>
    <col min="13831" max="13831" width="14.44140625" style="65" customWidth="1"/>
    <col min="13832" max="13833" width="6.21875" style="65" customWidth="1"/>
    <col min="13834" max="14080" width="9" style="65"/>
    <col min="14081" max="14081" width="14.44140625" style="65" customWidth="1"/>
    <col min="14082" max="14083" width="6.21875" style="65" customWidth="1"/>
    <col min="14084" max="14084" width="14.44140625" style="65" customWidth="1"/>
    <col min="14085" max="14086" width="6.21875" style="65" customWidth="1"/>
    <col min="14087" max="14087" width="14.44140625" style="65" customWidth="1"/>
    <col min="14088" max="14089" width="6.21875" style="65" customWidth="1"/>
    <col min="14090" max="14336" width="9" style="65"/>
    <col min="14337" max="14337" width="14.44140625" style="65" customWidth="1"/>
    <col min="14338" max="14339" width="6.21875" style="65" customWidth="1"/>
    <col min="14340" max="14340" width="14.44140625" style="65" customWidth="1"/>
    <col min="14341" max="14342" width="6.21875" style="65" customWidth="1"/>
    <col min="14343" max="14343" width="14.44140625" style="65" customWidth="1"/>
    <col min="14344" max="14345" width="6.21875" style="65" customWidth="1"/>
    <col min="14346" max="14592" width="9" style="65"/>
    <col min="14593" max="14593" width="14.44140625" style="65" customWidth="1"/>
    <col min="14594" max="14595" width="6.21875" style="65" customWidth="1"/>
    <col min="14596" max="14596" width="14.44140625" style="65" customWidth="1"/>
    <col min="14597" max="14598" width="6.21875" style="65" customWidth="1"/>
    <col min="14599" max="14599" width="14.44140625" style="65" customWidth="1"/>
    <col min="14600" max="14601" width="6.21875" style="65" customWidth="1"/>
    <col min="14602" max="14848" width="9" style="65"/>
    <col min="14849" max="14849" width="14.44140625" style="65" customWidth="1"/>
    <col min="14850" max="14851" width="6.21875" style="65" customWidth="1"/>
    <col min="14852" max="14852" width="14.44140625" style="65" customWidth="1"/>
    <col min="14853" max="14854" width="6.21875" style="65" customWidth="1"/>
    <col min="14855" max="14855" width="14.44140625" style="65" customWidth="1"/>
    <col min="14856" max="14857" width="6.21875" style="65" customWidth="1"/>
    <col min="14858" max="15104" width="9" style="65"/>
    <col min="15105" max="15105" width="14.44140625" style="65" customWidth="1"/>
    <col min="15106" max="15107" width="6.21875" style="65" customWidth="1"/>
    <col min="15108" max="15108" width="14.44140625" style="65" customWidth="1"/>
    <col min="15109" max="15110" width="6.21875" style="65" customWidth="1"/>
    <col min="15111" max="15111" width="14.44140625" style="65" customWidth="1"/>
    <col min="15112" max="15113" width="6.21875" style="65" customWidth="1"/>
    <col min="15114" max="15360" width="9" style="65"/>
    <col min="15361" max="15361" width="14.44140625" style="65" customWidth="1"/>
    <col min="15362" max="15363" width="6.21875" style="65" customWidth="1"/>
    <col min="15364" max="15364" width="14.44140625" style="65" customWidth="1"/>
    <col min="15365" max="15366" width="6.21875" style="65" customWidth="1"/>
    <col min="15367" max="15367" width="14.44140625" style="65" customWidth="1"/>
    <col min="15368" max="15369" width="6.21875" style="65" customWidth="1"/>
    <col min="15370" max="15616" width="9" style="65"/>
    <col min="15617" max="15617" width="14.44140625" style="65" customWidth="1"/>
    <col min="15618" max="15619" width="6.21875" style="65" customWidth="1"/>
    <col min="15620" max="15620" width="14.44140625" style="65" customWidth="1"/>
    <col min="15621" max="15622" width="6.21875" style="65" customWidth="1"/>
    <col min="15623" max="15623" width="14.44140625" style="65" customWidth="1"/>
    <col min="15624" max="15625" width="6.21875" style="65" customWidth="1"/>
    <col min="15626" max="15872" width="9" style="65"/>
    <col min="15873" max="15873" width="14.44140625" style="65" customWidth="1"/>
    <col min="15874" max="15875" width="6.21875" style="65" customWidth="1"/>
    <col min="15876" max="15876" width="14.44140625" style="65" customWidth="1"/>
    <col min="15877" max="15878" width="6.21875" style="65" customWidth="1"/>
    <col min="15879" max="15879" width="14.44140625" style="65" customWidth="1"/>
    <col min="15880" max="15881" width="6.21875" style="65" customWidth="1"/>
    <col min="15882" max="16128" width="9" style="65"/>
    <col min="16129" max="16129" width="14.44140625" style="65" customWidth="1"/>
    <col min="16130" max="16131" width="6.21875" style="65" customWidth="1"/>
    <col min="16132" max="16132" width="14.44140625" style="65" customWidth="1"/>
    <col min="16133" max="16134" width="6.21875" style="65" customWidth="1"/>
    <col min="16135" max="16135" width="14.44140625" style="65" customWidth="1"/>
    <col min="16136" max="16137" width="6.21875" style="65" customWidth="1"/>
    <col min="16138" max="16384" width="9" style="65"/>
  </cols>
  <sheetData>
    <row r="1" spans="1:9" ht="39" customHeight="1">
      <c r="A1" s="371" t="s">
        <v>147</v>
      </c>
      <c r="B1" s="371"/>
      <c r="C1" s="371"/>
      <c r="D1" s="371"/>
      <c r="E1" s="371"/>
      <c r="F1" s="371"/>
      <c r="G1" s="371"/>
      <c r="H1" s="371"/>
      <c r="I1" s="371"/>
    </row>
    <row r="2" spans="1:9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  <c r="G2" s="66" t="s">
        <v>148</v>
      </c>
      <c r="H2" s="66" t="s">
        <v>149</v>
      </c>
      <c r="I2" s="66" t="s">
        <v>150</v>
      </c>
    </row>
    <row r="3" spans="1:9" ht="19.5" customHeight="1">
      <c r="A3" s="372" t="s">
        <v>151</v>
      </c>
      <c r="B3" s="373"/>
      <c r="C3" s="374"/>
      <c r="D3" s="372" t="s">
        <v>152</v>
      </c>
      <c r="E3" s="373"/>
      <c r="F3" s="374"/>
      <c r="G3" s="372" t="s">
        <v>153</v>
      </c>
      <c r="H3" s="373"/>
      <c r="I3" s="374"/>
    </row>
    <row r="4" spans="1:9" ht="19.5" customHeight="1">
      <c r="A4" s="67" t="s">
        <v>154</v>
      </c>
      <c r="B4" s="67">
        <v>25</v>
      </c>
      <c r="C4" s="67">
        <v>12</v>
      </c>
      <c r="D4" s="67" t="s">
        <v>155</v>
      </c>
      <c r="E4" s="67">
        <v>25</v>
      </c>
      <c r="F4" s="67">
        <v>12</v>
      </c>
      <c r="G4" s="67" t="s">
        <v>156</v>
      </c>
      <c r="H4" s="67">
        <v>25</v>
      </c>
      <c r="I4" s="67">
        <v>12</v>
      </c>
    </row>
    <row r="5" spans="1:9" ht="19.5" customHeight="1">
      <c r="A5" s="67" t="s">
        <v>157</v>
      </c>
      <c r="B5" s="67">
        <v>25</v>
      </c>
      <c r="C5" s="67">
        <v>12</v>
      </c>
      <c r="D5" s="67" t="s">
        <v>158</v>
      </c>
      <c r="E5" s="67">
        <v>31</v>
      </c>
      <c r="F5" s="67">
        <v>15</v>
      </c>
      <c r="G5" s="67" t="s">
        <v>159</v>
      </c>
      <c r="H5" s="67">
        <v>36</v>
      </c>
      <c r="I5" s="67">
        <v>18</v>
      </c>
    </row>
    <row r="6" spans="1:9" ht="19.5" customHeight="1">
      <c r="A6" s="67" t="s">
        <v>160</v>
      </c>
      <c r="B6" s="67">
        <v>30</v>
      </c>
      <c r="C6" s="67">
        <v>15</v>
      </c>
      <c r="D6" s="67" t="s">
        <v>161</v>
      </c>
      <c r="E6" s="67">
        <v>46</v>
      </c>
      <c r="F6" s="67">
        <v>23</v>
      </c>
      <c r="G6" s="67" t="s">
        <v>162</v>
      </c>
      <c r="H6" s="67">
        <v>40</v>
      </c>
      <c r="I6" s="67">
        <v>20</v>
      </c>
    </row>
    <row r="7" spans="1:9" ht="19.5" customHeight="1">
      <c r="A7" s="67" t="s">
        <v>163</v>
      </c>
      <c r="B7" s="68">
        <v>42</v>
      </c>
      <c r="C7" s="68">
        <v>21</v>
      </c>
      <c r="D7" s="67" t="s">
        <v>164</v>
      </c>
      <c r="E7" s="67">
        <v>64</v>
      </c>
      <c r="F7" s="67">
        <v>32</v>
      </c>
      <c r="G7" s="67" t="s">
        <v>165</v>
      </c>
      <c r="H7" s="67">
        <v>51</v>
      </c>
      <c r="I7" s="67">
        <v>25</v>
      </c>
    </row>
    <row r="8" spans="1:9" ht="19.5" customHeight="1">
      <c r="A8" s="67" t="s">
        <v>166</v>
      </c>
      <c r="B8" s="67">
        <v>51</v>
      </c>
      <c r="C8" s="67">
        <v>25</v>
      </c>
      <c r="D8" s="67" t="s">
        <v>167</v>
      </c>
      <c r="E8" s="67">
        <v>53</v>
      </c>
      <c r="F8" s="67">
        <v>27</v>
      </c>
      <c r="G8" s="67" t="s">
        <v>168</v>
      </c>
      <c r="H8" s="67">
        <v>71</v>
      </c>
      <c r="I8" s="67">
        <v>35</v>
      </c>
    </row>
    <row r="9" spans="1:9" ht="19.5" customHeight="1">
      <c r="A9" s="372" t="s">
        <v>169</v>
      </c>
      <c r="B9" s="369"/>
      <c r="C9" s="370"/>
      <c r="D9" s="67" t="s">
        <v>170</v>
      </c>
      <c r="E9" s="68">
        <v>74</v>
      </c>
      <c r="F9" s="68">
        <v>37</v>
      </c>
      <c r="G9" s="67" t="s">
        <v>166</v>
      </c>
      <c r="H9" s="68">
        <v>85</v>
      </c>
      <c r="I9" s="68">
        <v>42</v>
      </c>
    </row>
    <row r="10" spans="1:9" ht="19.5" customHeight="1">
      <c r="A10" s="67" t="s">
        <v>171</v>
      </c>
      <c r="B10" s="67">
        <v>25</v>
      </c>
      <c r="C10" s="67">
        <v>12</v>
      </c>
      <c r="D10" s="67" t="s">
        <v>172</v>
      </c>
      <c r="E10" s="68">
        <v>80</v>
      </c>
      <c r="F10" s="68">
        <v>40</v>
      </c>
      <c r="G10" s="368" t="s">
        <v>173</v>
      </c>
      <c r="H10" s="369"/>
      <c r="I10" s="370"/>
    </row>
    <row r="11" spans="1:9" ht="19.5" customHeight="1">
      <c r="A11" s="67" t="s">
        <v>174</v>
      </c>
      <c r="B11" s="67">
        <v>26</v>
      </c>
      <c r="C11" s="67">
        <v>13</v>
      </c>
      <c r="D11" s="67" t="s">
        <v>175</v>
      </c>
      <c r="E11" s="68">
        <v>87</v>
      </c>
      <c r="F11" s="68">
        <v>44</v>
      </c>
      <c r="G11" s="67" t="s">
        <v>176</v>
      </c>
      <c r="H11" s="67">
        <v>25</v>
      </c>
      <c r="I11" s="67">
        <v>12</v>
      </c>
    </row>
    <row r="12" spans="1:9" ht="19.5" customHeight="1">
      <c r="A12" s="67" t="s">
        <v>177</v>
      </c>
      <c r="B12" s="67">
        <v>33</v>
      </c>
      <c r="C12" s="67">
        <v>16</v>
      </c>
      <c r="D12" s="67" t="s">
        <v>178</v>
      </c>
      <c r="E12" s="68">
        <v>95</v>
      </c>
      <c r="F12" s="68">
        <v>47</v>
      </c>
      <c r="G12" s="67" t="s">
        <v>179</v>
      </c>
      <c r="H12" s="67">
        <v>27</v>
      </c>
      <c r="I12" s="67">
        <v>13</v>
      </c>
    </row>
    <row r="13" spans="1:9" ht="19.5" customHeight="1">
      <c r="A13" s="67" t="s">
        <v>180</v>
      </c>
      <c r="B13" s="67">
        <v>46</v>
      </c>
      <c r="C13" s="67">
        <v>23</v>
      </c>
      <c r="D13" s="67" t="s">
        <v>181</v>
      </c>
      <c r="E13" s="68">
        <v>102</v>
      </c>
      <c r="F13" s="68">
        <v>51</v>
      </c>
      <c r="G13" s="67" t="s">
        <v>165</v>
      </c>
      <c r="H13" s="67">
        <v>39</v>
      </c>
      <c r="I13" s="67">
        <v>19</v>
      </c>
    </row>
    <row r="14" spans="1:9" ht="19.5" customHeight="1">
      <c r="A14" s="67" t="s">
        <v>182</v>
      </c>
      <c r="B14" s="67">
        <v>61</v>
      </c>
      <c r="C14" s="67">
        <v>31</v>
      </c>
      <c r="D14" s="67" t="s">
        <v>183</v>
      </c>
      <c r="E14" s="68">
        <v>111</v>
      </c>
      <c r="F14" s="68">
        <v>56</v>
      </c>
      <c r="G14" s="67" t="s">
        <v>184</v>
      </c>
      <c r="H14" s="67">
        <v>43</v>
      </c>
      <c r="I14" s="67">
        <v>21</v>
      </c>
    </row>
    <row r="15" spans="1:9" ht="19.5" customHeight="1">
      <c r="A15" s="372" t="s">
        <v>185</v>
      </c>
      <c r="B15" s="369"/>
      <c r="C15" s="370"/>
      <c r="D15" s="67" t="s">
        <v>186</v>
      </c>
      <c r="E15" s="68">
        <v>117</v>
      </c>
      <c r="F15" s="68">
        <v>59</v>
      </c>
      <c r="G15" s="69" t="s">
        <v>187</v>
      </c>
      <c r="H15" s="67">
        <v>35</v>
      </c>
      <c r="I15" s="67">
        <v>18</v>
      </c>
    </row>
    <row r="16" spans="1:9" ht="19.5" customHeight="1">
      <c r="A16" s="67" t="s">
        <v>188</v>
      </c>
      <c r="B16" s="67">
        <v>25</v>
      </c>
      <c r="C16" s="67">
        <v>12</v>
      </c>
      <c r="D16" s="67" t="s">
        <v>189</v>
      </c>
      <c r="E16" s="68">
        <v>126</v>
      </c>
      <c r="F16" s="68">
        <v>63</v>
      </c>
      <c r="G16" s="67" t="s">
        <v>190</v>
      </c>
      <c r="H16" s="67">
        <v>42</v>
      </c>
      <c r="I16" s="67">
        <v>21</v>
      </c>
    </row>
    <row r="17" spans="1:9" ht="19.5" customHeight="1">
      <c r="A17" s="67" t="s">
        <v>191</v>
      </c>
      <c r="B17" s="67">
        <v>38</v>
      </c>
      <c r="C17" s="67">
        <v>19</v>
      </c>
      <c r="D17" s="67" t="s">
        <v>192</v>
      </c>
      <c r="E17" s="68">
        <v>131</v>
      </c>
      <c r="F17" s="68">
        <v>66</v>
      </c>
      <c r="G17" s="67" t="s">
        <v>166</v>
      </c>
      <c r="H17" s="67">
        <v>46</v>
      </c>
      <c r="I17" s="67">
        <v>23</v>
      </c>
    </row>
    <row r="18" spans="1:9" ht="19.5" customHeight="1">
      <c r="A18" s="67" t="s">
        <v>193</v>
      </c>
      <c r="B18" s="67">
        <v>51</v>
      </c>
      <c r="C18" s="67">
        <v>26</v>
      </c>
      <c r="D18" s="67" t="s">
        <v>194</v>
      </c>
      <c r="E18" s="68">
        <v>138</v>
      </c>
      <c r="F18" s="68">
        <v>69</v>
      </c>
      <c r="G18" s="372" t="s">
        <v>195</v>
      </c>
      <c r="H18" s="369"/>
      <c r="I18" s="370"/>
    </row>
    <row r="19" spans="1:9" ht="19.5" customHeight="1">
      <c r="A19" s="372" t="s">
        <v>196</v>
      </c>
      <c r="B19" s="369"/>
      <c r="C19" s="370"/>
      <c r="D19" s="67" t="s">
        <v>197</v>
      </c>
      <c r="E19" s="68">
        <v>144</v>
      </c>
      <c r="F19" s="68">
        <v>72</v>
      </c>
      <c r="G19" s="67" t="s">
        <v>198</v>
      </c>
      <c r="H19" s="67">
        <v>25</v>
      </c>
      <c r="I19" s="67">
        <v>12</v>
      </c>
    </row>
    <row r="20" spans="1:9" ht="19.5" customHeight="1">
      <c r="A20" s="67" t="s">
        <v>156</v>
      </c>
      <c r="B20" s="67">
        <v>25</v>
      </c>
      <c r="C20" s="67">
        <v>12</v>
      </c>
      <c r="D20" s="67" t="s">
        <v>199</v>
      </c>
      <c r="E20" s="68">
        <v>149</v>
      </c>
      <c r="F20" s="68">
        <v>74</v>
      </c>
      <c r="G20" s="67" t="s">
        <v>200</v>
      </c>
      <c r="H20" s="67">
        <v>25</v>
      </c>
      <c r="I20" s="67">
        <v>13</v>
      </c>
    </row>
    <row r="21" spans="1:9" ht="19.5" customHeight="1">
      <c r="A21" s="67" t="s">
        <v>159</v>
      </c>
      <c r="B21" s="67">
        <v>36</v>
      </c>
      <c r="C21" s="67">
        <v>18</v>
      </c>
      <c r="D21" s="67" t="s">
        <v>201</v>
      </c>
      <c r="E21" s="68">
        <v>159</v>
      </c>
      <c r="F21" s="68">
        <v>79</v>
      </c>
      <c r="G21" s="67"/>
      <c r="H21" s="67"/>
      <c r="I21" s="67"/>
    </row>
    <row r="22" spans="1:9" ht="19.5" customHeight="1">
      <c r="A22" s="372" t="s">
        <v>202</v>
      </c>
      <c r="B22" s="369"/>
      <c r="C22" s="370"/>
      <c r="D22" s="67" t="s">
        <v>203</v>
      </c>
      <c r="E22" s="68">
        <v>165</v>
      </c>
      <c r="F22" s="68">
        <v>82</v>
      </c>
      <c r="G22" s="372" t="s">
        <v>204</v>
      </c>
      <c r="H22" s="373"/>
      <c r="I22" s="374"/>
    </row>
    <row r="23" spans="1:9" ht="19.5" customHeight="1">
      <c r="A23" s="67" t="s">
        <v>155</v>
      </c>
      <c r="B23" s="67">
        <v>25</v>
      </c>
      <c r="C23" s="67">
        <v>12</v>
      </c>
      <c r="D23" s="67" t="s">
        <v>205</v>
      </c>
      <c r="E23" s="68">
        <v>173</v>
      </c>
      <c r="F23" s="68">
        <v>86</v>
      </c>
      <c r="G23" s="67" t="s">
        <v>155</v>
      </c>
      <c r="H23" s="67">
        <v>25</v>
      </c>
      <c r="I23" s="67">
        <v>12</v>
      </c>
    </row>
    <row r="24" spans="1:9" ht="19.5" customHeight="1">
      <c r="A24" s="67" t="s">
        <v>158</v>
      </c>
      <c r="B24" s="67">
        <v>31</v>
      </c>
      <c r="C24" s="67">
        <v>15</v>
      </c>
      <c r="D24" s="67" t="s">
        <v>206</v>
      </c>
      <c r="E24" s="68">
        <v>189</v>
      </c>
      <c r="F24" s="68">
        <v>94</v>
      </c>
      <c r="G24" s="67" t="s">
        <v>207</v>
      </c>
      <c r="H24" s="67">
        <v>27</v>
      </c>
      <c r="I24" s="67">
        <v>13</v>
      </c>
    </row>
    <row r="25" spans="1:9" ht="19.5" customHeight="1">
      <c r="A25" s="67" t="s">
        <v>161</v>
      </c>
      <c r="B25" s="67">
        <v>46</v>
      </c>
      <c r="C25" s="67">
        <v>23</v>
      </c>
      <c r="D25" s="67" t="s">
        <v>208</v>
      </c>
      <c r="E25" s="68">
        <v>196</v>
      </c>
      <c r="F25" s="68">
        <v>98</v>
      </c>
      <c r="G25" s="372" t="s">
        <v>209</v>
      </c>
      <c r="H25" s="373"/>
      <c r="I25" s="374"/>
    </row>
    <row r="26" spans="1:9" ht="19.5" customHeight="1">
      <c r="A26" s="67" t="s">
        <v>164</v>
      </c>
      <c r="B26" s="67">
        <v>64</v>
      </c>
      <c r="C26" s="67">
        <v>32</v>
      </c>
      <c r="D26" s="368" t="s">
        <v>210</v>
      </c>
      <c r="E26" s="375"/>
      <c r="F26" s="376"/>
      <c r="G26" s="67" t="s">
        <v>156</v>
      </c>
      <c r="H26" s="67">
        <v>25</v>
      </c>
      <c r="I26" s="67">
        <v>12</v>
      </c>
    </row>
    <row r="27" spans="1:9" ht="19.5" customHeight="1">
      <c r="A27" s="67" t="s">
        <v>167</v>
      </c>
      <c r="B27" s="67">
        <v>53</v>
      </c>
      <c r="C27" s="67">
        <v>27</v>
      </c>
      <c r="D27" s="67" t="s">
        <v>211</v>
      </c>
      <c r="E27" s="68">
        <v>25</v>
      </c>
      <c r="F27" s="68">
        <v>12</v>
      </c>
      <c r="G27" s="67" t="s">
        <v>212</v>
      </c>
      <c r="H27" s="67">
        <v>34</v>
      </c>
      <c r="I27" s="67">
        <v>17</v>
      </c>
    </row>
    <row r="28" spans="1:9" ht="19.5" customHeight="1">
      <c r="A28" s="67" t="s">
        <v>170</v>
      </c>
      <c r="B28" s="67">
        <v>74</v>
      </c>
      <c r="C28" s="67">
        <v>37</v>
      </c>
      <c r="D28" s="67" t="s">
        <v>213</v>
      </c>
      <c r="E28" s="67">
        <v>25</v>
      </c>
      <c r="F28" s="67">
        <v>12</v>
      </c>
      <c r="G28" s="67" t="s">
        <v>162</v>
      </c>
      <c r="H28" s="67">
        <v>40</v>
      </c>
      <c r="I28" s="67">
        <v>20</v>
      </c>
    </row>
    <row r="29" spans="1:9" ht="19.5" customHeight="1">
      <c r="A29" s="67" t="s">
        <v>214</v>
      </c>
      <c r="B29" s="67">
        <v>83</v>
      </c>
      <c r="C29" s="67">
        <v>41</v>
      </c>
      <c r="D29" s="67" t="s">
        <v>215</v>
      </c>
      <c r="E29" s="67">
        <v>32</v>
      </c>
      <c r="F29" s="67">
        <v>16</v>
      </c>
      <c r="G29" s="67" t="s">
        <v>165</v>
      </c>
      <c r="H29" s="67">
        <v>51</v>
      </c>
      <c r="I29" s="67">
        <v>25</v>
      </c>
    </row>
    <row r="30" spans="1:9" ht="19.5" customHeight="1">
      <c r="A30" s="67" t="s">
        <v>216</v>
      </c>
      <c r="B30" s="67">
        <v>95</v>
      </c>
      <c r="C30" s="67">
        <v>48</v>
      </c>
      <c r="D30" s="67" t="s">
        <v>217</v>
      </c>
      <c r="E30" s="67">
        <v>38</v>
      </c>
      <c r="F30" s="67">
        <v>19</v>
      </c>
      <c r="G30" s="67"/>
      <c r="H30" s="67"/>
      <c r="I30" s="67"/>
    </row>
    <row r="31" spans="1:9" ht="19.5" customHeight="1">
      <c r="A31" s="67" t="s">
        <v>218</v>
      </c>
      <c r="B31" s="67">
        <v>88</v>
      </c>
      <c r="C31" s="67">
        <v>44</v>
      </c>
      <c r="D31" s="67" t="s">
        <v>219</v>
      </c>
      <c r="E31" s="67">
        <v>44</v>
      </c>
      <c r="F31" s="67">
        <v>22</v>
      </c>
      <c r="G31" s="372" t="s">
        <v>220</v>
      </c>
      <c r="H31" s="373"/>
      <c r="I31" s="374"/>
    </row>
    <row r="32" spans="1:9" ht="19.5" customHeight="1">
      <c r="A32" s="67" t="s">
        <v>221</v>
      </c>
      <c r="B32" s="67">
        <v>95</v>
      </c>
      <c r="C32" s="67">
        <v>47</v>
      </c>
      <c r="D32" s="67" t="s">
        <v>222</v>
      </c>
      <c r="E32" s="67">
        <v>51</v>
      </c>
      <c r="F32" s="67">
        <v>26</v>
      </c>
      <c r="G32" s="67" t="s">
        <v>223</v>
      </c>
      <c r="H32" s="67">
        <v>35</v>
      </c>
      <c r="I32" s="67">
        <v>17</v>
      </c>
    </row>
    <row r="33" spans="1:9" ht="19.5" customHeight="1">
      <c r="A33" s="67" t="s">
        <v>224</v>
      </c>
      <c r="B33" s="67">
        <v>109</v>
      </c>
      <c r="C33" s="67">
        <v>54</v>
      </c>
      <c r="D33" s="67" t="s">
        <v>193</v>
      </c>
      <c r="E33" s="67">
        <v>51</v>
      </c>
      <c r="F33" s="67">
        <v>26</v>
      </c>
      <c r="G33" s="67" t="s">
        <v>225</v>
      </c>
      <c r="H33" s="70">
        <v>48</v>
      </c>
      <c r="I33" s="67">
        <v>24</v>
      </c>
    </row>
    <row r="34" spans="1:9" ht="19.5" customHeight="1">
      <c r="A34" s="372" t="s">
        <v>226</v>
      </c>
      <c r="B34" s="369"/>
      <c r="C34" s="370"/>
      <c r="D34" s="67"/>
      <c r="E34" s="67"/>
      <c r="F34" s="67"/>
      <c r="G34" s="67" t="s">
        <v>227</v>
      </c>
      <c r="H34" s="70">
        <v>62</v>
      </c>
      <c r="I34" s="67">
        <v>31</v>
      </c>
    </row>
    <row r="35" spans="1:9" ht="19.5" customHeight="1">
      <c r="A35" s="67" t="s">
        <v>228</v>
      </c>
      <c r="B35" s="67">
        <v>25</v>
      </c>
      <c r="C35" s="67">
        <v>12</v>
      </c>
      <c r="D35" s="67"/>
      <c r="E35" s="68"/>
      <c r="F35" s="68"/>
      <c r="G35" s="67" t="s">
        <v>229</v>
      </c>
      <c r="H35" s="70">
        <v>65</v>
      </c>
      <c r="I35" s="67">
        <v>33</v>
      </c>
    </row>
    <row r="36" spans="1:9" ht="19.5" customHeight="1">
      <c r="A36" s="67" t="s">
        <v>230</v>
      </c>
      <c r="B36" s="67">
        <v>26</v>
      </c>
      <c r="C36" s="67">
        <v>13</v>
      </c>
      <c r="D36" s="67"/>
      <c r="E36" s="68"/>
      <c r="F36" s="68"/>
      <c r="G36" s="67" t="s">
        <v>231</v>
      </c>
      <c r="H36" s="70">
        <v>68</v>
      </c>
      <c r="I36" s="67">
        <v>34</v>
      </c>
    </row>
    <row r="37" spans="1:9" ht="19.5" customHeight="1">
      <c r="A37" s="67" t="s">
        <v>232</v>
      </c>
      <c r="B37" s="67">
        <v>34</v>
      </c>
      <c r="C37" s="67">
        <v>17</v>
      </c>
      <c r="D37" s="67"/>
      <c r="E37" s="67"/>
      <c r="F37" s="67"/>
      <c r="G37" s="67" t="s">
        <v>233</v>
      </c>
      <c r="H37" s="67">
        <v>73</v>
      </c>
      <c r="I37" s="70">
        <v>36</v>
      </c>
    </row>
    <row r="38" spans="1:9" ht="19.5" customHeight="1">
      <c r="A38" s="67" t="s">
        <v>159</v>
      </c>
      <c r="B38" s="67">
        <v>51</v>
      </c>
      <c r="C38" s="67">
        <v>25</v>
      </c>
      <c r="D38" s="67"/>
      <c r="E38" s="67"/>
      <c r="F38" s="67"/>
      <c r="G38" s="67"/>
      <c r="H38" s="67"/>
      <c r="I38" s="67"/>
    </row>
    <row r="39" spans="1:9" ht="19.5" customHeight="1" thickBot="1">
      <c r="A39" s="71"/>
      <c r="B39" s="72"/>
      <c r="C39" s="72"/>
      <c r="D39" s="72"/>
      <c r="E39" s="72"/>
      <c r="F39" s="72"/>
      <c r="G39" s="72"/>
      <c r="H39" s="72"/>
      <c r="I39" s="72"/>
    </row>
  </sheetData>
  <mergeCells count="15">
    <mergeCell ref="D26:F26"/>
    <mergeCell ref="G31:I31"/>
    <mergeCell ref="A34:C34"/>
    <mergeCell ref="A15:C15"/>
    <mergeCell ref="G18:I18"/>
    <mergeCell ref="A19:C19"/>
    <mergeCell ref="A22:C22"/>
    <mergeCell ref="G22:I22"/>
    <mergeCell ref="G25:I25"/>
    <mergeCell ref="G10:I10"/>
    <mergeCell ref="A1:I1"/>
    <mergeCell ref="A3:C3"/>
    <mergeCell ref="D3:F3"/>
    <mergeCell ref="G3:I3"/>
    <mergeCell ref="A9:C9"/>
  </mergeCells>
  <phoneticPr fontId="3" type="noConversion"/>
  <printOptions horizontalCentered="1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N7" sqref="N7:T7"/>
    </sheetView>
  </sheetViews>
  <sheetFormatPr defaultRowHeight="15.6"/>
  <cols>
    <col min="1" max="1" width="14.109375" style="65" customWidth="1"/>
    <col min="2" max="3" width="9.77734375" style="65" customWidth="1"/>
    <col min="4" max="4" width="11.88671875" style="65" bestFit="1" customWidth="1"/>
    <col min="5" max="256" width="9" style="65"/>
    <col min="257" max="257" width="14.109375" style="65" customWidth="1"/>
    <col min="258" max="259" width="9.77734375" style="65" customWidth="1"/>
    <col min="260" max="260" width="11.88671875" style="65" bestFit="1" customWidth="1"/>
    <col min="261" max="512" width="9" style="65"/>
    <col min="513" max="513" width="14.109375" style="65" customWidth="1"/>
    <col min="514" max="515" width="9.77734375" style="65" customWidth="1"/>
    <col min="516" max="516" width="11.88671875" style="65" bestFit="1" customWidth="1"/>
    <col min="517" max="768" width="9" style="65"/>
    <col min="769" max="769" width="14.109375" style="65" customWidth="1"/>
    <col min="770" max="771" width="9.77734375" style="65" customWidth="1"/>
    <col min="772" max="772" width="11.88671875" style="65" bestFit="1" customWidth="1"/>
    <col min="773" max="1024" width="9" style="65"/>
    <col min="1025" max="1025" width="14.109375" style="65" customWidth="1"/>
    <col min="1026" max="1027" width="9.77734375" style="65" customWidth="1"/>
    <col min="1028" max="1028" width="11.88671875" style="65" bestFit="1" customWidth="1"/>
    <col min="1029" max="1280" width="9" style="65"/>
    <col min="1281" max="1281" width="14.109375" style="65" customWidth="1"/>
    <col min="1282" max="1283" width="9.77734375" style="65" customWidth="1"/>
    <col min="1284" max="1284" width="11.88671875" style="65" bestFit="1" customWidth="1"/>
    <col min="1285" max="1536" width="9" style="65"/>
    <col min="1537" max="1537" width="14.109375" style="65" customWidth="1"/>
    <col min="1538" max="1539" width="9.77734375" style="65" customWidth="1"/>
    <col min="1540" max="1540" width="11.88671875" style="65" bestFit="1" customWidth="1"/>
    <col min="1541" max="1792" width="9" style="65"/>
    <col min="1793" max="1793" width="14.109375" style="65" customWidth="1"/>
    <col min="1794" max="1795" width="9.77734375" style="65" customWidth="1"/>
    <col min="1796" max="1796" width="11.88671875" style="65" bestFit="1" customWidth="1"/>
    <col min="1797" max="2048" width="9" style="65"/>
    <col min="2049" max="2049" width="14.109375" style="65" customWidth="1"/>
    <col min="2050" max="2051" width="9.77734375" style="65" customWidth="1"/>
    <col min="2052" max="2052" width="11.88671875" style="65" bestFit="1" customWidth="1"/>
    <col min="2053" max="2304" width="9" style="65"/>
    <col min="2305" max="2305" width="14.109375" style="65" customWidth="1"/>
    <col min="2306" max="2307" width="9.77734375" style="65" customWidth="1"/>
    <col min="2308" max="2308" width="11.88671875" style="65" bestFit="1" customWidth="1"/>
    <col min="2309" max="2560" width="9" style="65"/>
    <col min="2561" max="2561" width="14.109375" style="65" customWidth="1"/>
    <col min="2562" max="2563" width="9.77734375" style="65" customWidth="1"/>
    <col min="2564" max="2564" width="11.88671875" style="65" bestFit="1" customWidth="1"/>
    <col min="2565" max="2816" width="9" style="65"/>
    <col min="2817" max="2817" width="14.109375" style="65" customWidth="1"/>
    <col min="2818" max="2819" width="9.77734375" style="65" customWidth="1"/>
    <col min="2820" max="2820" width="11.88671875" style="65" bestFit="1" customWidth="1"/>
    <col min="2821" max="3072" width="9" style="65"/>
    <col min="3073" max="3073" width="14.109375" style="65" customWidth="1"/>
    <col min="3074" max="3075" width="9.77734375" style="65" customWidth="1"/>
    <col min="3076" max="3076" width="11.88671875" style="65" bestFit="1" customWidth="1"/>
    <col min="3077" max="3328" width="9" style="65"/>
    <col min="3329" max="3329" width="14.109375" style="65" customWidth="1"/>
    <col min="3330" max="3331" width="9.77734375" style="65" customWidth="1"/>
    <col min="3332" max="3332" width="11.88671875" style="65" bestFit="1" customWidth="1"/>
    <col min="3333" max="3584" width="9" style="65"/>
    <col min="3585" max="3585" width="14.109375" style="65" customWidth="1"/>
    <col min="3586" max="3587" width="9.77734375" style="65" customWidth="1"/>
    <col min="3588" max="3588" width="11.88671875" style="65" bestFit="1" customWidth="1"/>
    <col min="3589" max="3840" width="9" style="65"/>
    <col min="3841" max="3841" width="14.109375" style="65" customWidth="1"/>
    <col min="3842" max="3843" width="9.77734375" style="65" customWidth="1"/>
    <col min="3844" max="3844" width="11.88671875" style="65" bestFit="1" customWidth="1"/>
    <col min="3845" max="4096" width="9" style="65"/>
    <col min="4097" max="4097" width="14.109375" style="65" customWidth="1"/>
    <col min="4098" max="4099" width="9.77734375" style="65" customWidth="1"/>
    <col min="4100" max="4100" width="11.88671875" style="65" bestFit="1" customWidth="1"/>
    <col min="4101" max="4352" width="9" style="65"/>
    <col min="4353" max="4353" width="14.109375" style="65" customWidth="1"/>
    <col min="4354" max="4355" width="9.77734375" style="65" customWidth="1"/>
    <col min="4356" max="4356" width="11.88671875" style="65" bestFit="1" customWidth="1"/>
    <col min="4357" max="4608" width="9" style="65"/>
    <col min="4609" max="4609" width="14.109375" style="65" customWidth="1"/>
    <col min="4610" max="4611" width="9.77734375" style="65" customWidth="1"/>
    <col min="4612" max="4612" width="11.88671875" style="65" bestFit="1" customWidth="1"/>
    <col min="4613" max="4864" width="9" style="65"/>
    <col min="4865" max="4865" width="14.109375" style="65" customWidth="1"/>
    <col min="4866" max="4867" width="9.77734375" style="65" customWidth="1"/>
    <col min="4868" max="4868" width="11.88671875" style="65" bestFit="1" customWidth="1"/>
    <col min="4869" max="5120" width="9" style="65"/>
    <col min="5121" max="5121" width="14.109375" style="65" customWidth="1"/>
    <col min="5122" max="5123" width="9.77734375" style="65" customWidth="1"/>
    <col min="5124" max="5124" width="11.88671875" style="65" bestFit="1" customWidth="1"/>
    <col min="5125" max="5376" width="9" style="65"/>
    <col min="5377" max="5377" width="14.109375" style="65" customWidth="1"/>
    <col min="5378" max="5379" width="9.77734375" style="65" customWidth="1"/>
    <col min="5380" max="5380" width="11.88671875" style="65" bestFit="1" customWidth="1"/>
    <col min="5381" max="5632" width="9" style="65"/>
    <col min="5633" max="5633" width="14.109375" style="65" customWidth="1"/>
    <col min="5634" max="5635" width="9.77734375" style="65" customWidth="1"/>
    <col min="5636" max="5636" width="11.88671875" style="65" bestFit="1" customWidth="1"/>
    <col min="5637" max="5888" width="9" style="65"/>
    <col min="5889" max="5889" width="14.109375" style="65" customWidth="1"/>
    <col min="5890" max="5891" width="9.77734375" style="65" customWidth="1"/>
    <col min="5892" max="5892" width="11.88671875" style="65" bestFit="1" customWidth="1"/>
    <col min="5893" max="6144" width="9" style="65"/>
    <col min="6145" max="6145" width="14.109375" style="65" customWidth="1"/>
    <col min="6146" max="6147" width="9.77734375" style="65" customWidth="1"/>
    <col min="6148" max="6148" width="11.88671875" style="65" bestFit="1" customWidth="1"/>
    <col min="6149" max="6400" width="9" style="65"/>
    <col min="6401" max="6401" width="14.109375" style="65" customWidth="1"/>
    <col min="6402" max="6403" width="9.77734375" style="65" customWidth="1"/>
    <col min="6404" max="6404" width="11.88671875" style="65" bestFit="1" customWidth="1"/>
    <col min="6405" max="6656" width="9" style="65"/>
    <col min="6657" max="6657" width="14.109375" style="65" customWidth="1"/>
    <col min="6658" max="6659" width="9.77734375" style="65" customWidth="1"/>
    <col min="6660" max="6660" width="11.88671875" style="65" bestFit="1" customWidth="1"/>
    <col min="6661" max="6912" width="9" style="65"/>
    <col min="6913" max="6913" width="14.109375" style="65" customWidth="1"/>
    <col min="6914" max="6915" width="9.77734375" style="65" customWidth="1"/>
    <col min="6916" max="6916" width="11.88671875" style="65" bestFit="1" customWidth="1"/>
    <col min="6917" max="7168" width="9" style="65"/>
    <col min="7169" max="7169" width="14.109375" style="65" customWidth="1"/>
    <col min="7170" max="7171" width="9.77734375" style="65" customWidth="1"/>
    <col min="7172" max="7172" width="11.88671875" style="65" bestFit="1" customWidth="1"/>
    <col min="7173" max="7424" width="9" style="65"/>
    <col min="7425" max="7425" width="14.109375" style="65" customWidth="1"/>
    <col min="7426" max="7427" width="9.77734375" style="65" customWidth="1"/>
    <col min="7428" max="7428" width="11.88671875" style="65" bestFit="1" customWidth="1"/>
    <col min="7429" max="7680" width="9" style="65"/>
    <col min="7681" max="7681" width="14.109375" style="65" customWidth="1"/>
    <col min="7682" max="7683" width="9.77734375" style="65" customWidth="1"/>
    <col min="7684" max="7684" width="11.88671875" style="65" bestFit="1" customWidth="1"/>
    <col min="7685" max="7936" width="9" style="65"/>
    <col min="7937" max="7937" width="14.109375" style="65" customWidth="1"/>
    <col min="7938" max="7939" width="9.77734375" style="65" customWidth="1"/>
    <col min="7940" max="7940" width="11.88671875" style="65" bestFit="1" customWidth="1"/>
    <col min="7941" max="8192" width="9" style="65"/>
    <col min="8193" max="8193" width="14.109375" style="65" customWidth="1"/>
    <col min="8194" max="8195" width="9.77734375" style="65" customWidth="1"/>
    <col min="8196" max="8196" width="11.88671875" style="65" bestFit="1" customWidth="1"/>
    <col min="8197" max="8448" width="9" style="65"/>
    <col min="8449" max="8449" width="14.109375" style="65" customWidth="1"/>
    <col min="8450" max="8451" width="9.77734375" style="65" customWidth="1"/>
    <col min="8452" max="8452" width="11.88671875" style="65" bestFit="1" customWidth="1"/>
    <col min="8453" max="8704" width="9" style="65"/>
    <col min="8705" max="8705" width="14.109375" style="65" customWidth="1"/>
    <col min="8706" max="8707" width="9.77734375" style="65" customWidth="1"/>
    <col min="8708" max="8708" width="11.88671875" style="65" bestFit="1" customWidth="1"/>
    <col min="8709" max="8960" width="9" style="65"/>
    <col min="8961" max="8961" width="14.109375" style="65" customWidth="1"/>
    <col min="8962" max="8963" width="9.77734375" style="65" customWidth="1"/>
    <col min="8964" max="8964" width="11.88671875" style="65" bestFit="1" customWidth="1"/>
    <col min="8965" max="9216" width="9" style="65"/>
    <col min="9217" max="9217" width="14.109375" style="65" customWidth="1"/>
    <col min="9218" max="9219" width="9.77734375" style="65" customWidth="1"/>
    <col min="9220" max="9220" width="11.88671875" style="65" bestFit="1" customWidth="1"/>
    <col min="9221" max="9472" width="9" style="65"/>
    <col min="9473" max="9473" width="14.109375" style="65" customWidth="1"/>
    <col min="9474" max="9475" width="9.77734375" style="65" customWidth="1"/>
    <col min="9476" max="9476" width="11.88671875" style="65" bestFit="1" customWidth="1"/>
    <col min="9477" max="9728" width="9" style="65"/>
    <col min="9729" max="9729" width="14.109375" style="65" customWidth="1"/>
    <col min="9730" max="9731" width="9.77734375" style="65" customWidth="1"/>
    <col min="9732" max="9732" width="11.88671875" style="65" bestFit="1" customWidth="1"/>
    <col min="9733" max="9984" width="9" style="65"/>
    <col min="9985" max="9985" width="14.109375" style="65" customWidth="1"/>
    <col min="9986" max="9987" width="9.77734375" style="65" customWidth="1"/>
    <col min="9988" max="9988" width="11.88671875" style="65" bestFit="1" customWidth="1"/>
    <col min="9989" max="10240" width="9" style="65"/>
    <col min="10241" max="10241" width="14.109375" style="65" customWidth="1"/>
    <col min="10242" max="10243" width="9.77734375" style="65" customWidth="1"/>
    <col min="10244" max="10244" width="11.88671875" style="65" bestFit="1" customWidth="1"/>
    <col min="10245" max="10496" width="9" style="65"/>
    <col min="10497" max="10497" width="14.109375" style="65" customWidth="1"/>
    <col min="10498" max="10499" width="9.77734375" style="65" customWidth="1"/>
    <col min="10500" max="10500" width="11.88671875" style="65" bestFit="1" customWidth="1"/>
    <col min="10501" max="10752" width="9" style="65"/>
    <col min="10753" max="10753" width="14.109375" style="65" customWidth="1"/>
    <col min="10754" max="10755" width="9.77734375" style="65" customWidth="1"/>
    <col min="10756" max="10756" width="11.88671875" style="65" bestFit="1" customWidth="1"/>
    <col min="10757" max="11008" width="9" style="65"/>
    <col min="11009" max="11009" width="14.109375" style="65" customWidth="1"/>
    <col min="11010" max="11011" width="9.77734375" style="65" customWidth="1"/>
    <col min="11012" max="11012" width="11.88671875" style="65" bestFit="1" customWidth="1"/>
    <col min="11013" max="11264" width="9" style="65"/>
    <col min="11265" max="11265" width="14.109375" style="65" customWidth="1"/>
    <col min="11266" max="11267" width="9.77734375" style="65" customWidth="1"/>
    <col min="11268" max="11268" width="11.88671875" style="65" bestFit="1" customWidth="1"/>
    <col min="11269" max="11520" width="9" style="65"/>
    <col min="11521" max="11521" width="14.109375" style="65" customWidth="1"/>
    <col min="11522" max="11523" width="9.77734375" style="65" customWidth="1"/>
    <col min="11524" max="11524" width="11.88671875" style="65" bestFit="1" customWidth="1"/>
    <col min="11525" max="11776" width="9" style="65"/>
    <col min="11777" max="11777" width="14.109375" style="65" customWidth="1"/>
    <col min="11778" max="11779" width="9.77734375" style="65" customWidth="1"/>
    <col min="11780" max="11780" width="11.88671875" style="65" bestFit="1" customWidth="1"/>
    <col min="11781" max="12032" width="9" style="65"/>
    <col min="12033" max="12033" width="14.109375" style="65" customWidth="1"/>
    <col min="12034" max="12035" width="9.77734375" style="65" customWidth="1"/>
    <col min="12036" max="12036" width="11.88671875" style="65" bestFit="1" customWidth="1"/>
    <col min="12037" max="12288" width="9" style="65"/>
    <col min="12289" max="12289" width="14.109375" style="65" customWidth="1"/>
    <col min="12290" max="12291" width="9.77734375" style="65" customWidth="1"/>
    <col min="12292" max="12292" width="11.88671875" style="65" bestFit="1" customWidth="1"/>
    <col min="12293" max="12544" width="9" style="65"/>
    <col min="12545" max="12545" width="14.109375" style="65" customWidth="1"/>
    <col min="12546" max="12547" width="9.77734375" style="65" customWidth="1"/>
    <col min="12548" max="12548" width="11.88671875" style="65" bestFit="1" customWidth="1"/>
    <col min="12549" max="12800" width="9" style="65"/>
    <col min="12801" max="12801" width="14.109375" style="65" customWidth="1"/>
    <col min="12802" max="12803" width="9.77734375" style="65" customWidth="1"/>
    <col min="12804" max="12804" width="11.88671875" style="65" bestFit="1" customWidth="1"/>
    <col min="12805" max="13056" width="9" style="65"/>
    <col min="13057" max="13057" width="14.109375" style="65" customWidth="1"/>
    <col min="13058" max="13059" width="9.77734375" style="65" customWidth="1"/>
    <col min="13060" max="13060" width="11.88671875" style="65" bestFit="1" customWidth="1"/>
    <col min="13061" max="13312" width="9" style="65"/>
    <col min="13313" max="13313" width="14.109375" style="65" customWidth="1"/>
    <col min="13314" max="13315" width="9.77734375" style="65" customWidth="1"/>
    <col min="13316" max="13316" width="11.88671875" style="65" bestFit="1" customWidth="1"/>
    <col min="13317" max="13568" width="9" style="65"/>
    <col min="13569" max="13569" width="14.109375" style="65" customWidth="1"/>
    <col min="13570" max="13571" width="9.77734375" style="65" customWidth="1"/>
    <col min="13572" max="13572" width="11.88671875" style="65" bestFit="1" customWidth="1"/>
    <col min="13573" max="13824" width="9" style="65"/>
    <col min="13825" max="13825" width="14.109375" style="65" customWidth="1"/>
    <col min="13826" max="13827" width="9.77734375" style="65" customWidth="1"/>
    <col min="13828" max="13828" width="11.88671875" style="65" bestFit="1" customWidth="1"/>
    <col min="13829" max="14080" width="9" style="65"/>
    <col min="14081" max="14081" width="14.109375" style="65" customWidth="1"/>
    <col min="14082" max="14083" width="9.77734375" style="65" customWidth="1"/>
    <col min="14084" max="14084" width="11.88671875" style="65" bestFit="1" customWidth="1"/>
    <col min="14085" max="14336" width="9" style="65"/>
    <col min="14337" max="14337" width="14.109375" style="65" customWidth="1"/>
    <col min="14338" max="14339" width="9.77734375" style="65" customWidth="1"/>
    <col min="14340" max="14340" width="11.88671875" style="65" bestFit="1" customWidth="1"/>
    <col min="14341" max="14592" width="9" style="65"/>
    <col min="14593" max="14593" width="14.109375" style="65" customWidth="1"/>
    <col min="14594" max="14595" width="9.77734375" style="65" customWidth="1"/>
    <col min="14596" max="14596" width="11.88671875" style="65" bestFit="1" customWidth="1"/>
    <col min="14597" max="14848" width="9" style="65"/>
    <col min="14849" max="14849" width="14.109375" style="65" customWidth="1"/>
    <col min="14850" max="14851" width="9.77734375" style="65" customWidth="1"/>
    <col min="14852" max="14852" width="11.88671875" style="65" bestFit="1" customWidth="1"/>
    <col min="14853" max="15104" width="9" style="65"/>
    <col min="15105" max="15105" width="14.109375" style="65" customWidth="1"/>
    <col min="15106" max="15107" width="9.77734375" style="65" customWidth="1"/>
    <col min="15108" max="15108" width="11.88671875" style="65" bestFit="1" customWidth="1"/>
    <col min="15109" max="15360" width="9" style="65"/>
    <col min="15361" max="15361" width="14.109375" style="65" customWidth="1"/>
    <col min="15362" max="15363" width="9.77734375" style="65" customWidth="1"/>
    <col min="15364" max="15364" width="11.88671875" style="65" bestFit="1" customWidth="1"/>
    <col min="15365" max="15616" width="9" style="65"/>
    <col min="15617" max="15617" width="14.109375" style="65" customWidth="1"/>
    <col min="15618" max="15619" width="9.77734375" style="65" customWidth="1"/>
    <col min="15620" max="15620" width="11.88671875" style="65" bestFit="1" customWidth="1"/>
    <col min="15621" max="15872" width="9" style="65"/>
    <col min="15873" max="15873" width="14.109375" style="65" customWidth="1"/>
    <col min="15874" max="15875" width="9.77734375" style="65" customWidth="1"/>
    <col min="15876" max="15876" width="11.88671875" style="65" bestFit="1" customWidth="1"/>
    <col min="15877" max="16128" width="9" style="65"/>
    <col min="16129" max="16129" width="14.109375" style="65" customWidth="1"/>
    <col min="16130" max="16131" width="9.77734375" style="65" customWidth="1"/>
    <col min="16132" max="16132" width="11.88671875" style="65" bestFit="1" customWidth="1"/>
    <col min="16133" max="16384" width="9" style="65"/>
  </cols>
  <sheetData>
    <row r="1" spans="1:6" ht="50.25" customHeight="1">
      <c r="A1" s="377" t="s">
        <v>234</v>
      </c>
      <c r="B1" s="377"/>
      <c r="C1" s="377"/>
      <c r="D1" s="377"/>
      <c r="E1" s="377"/>
      <c r="F1" s="377"/>
    </row>
    <row r="2" spans="1:6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</row>
    <row r="3" spans="1:6" ht="19.5" customHeight="1">
      <c r="A3" s="372" t="s">
        <v>235</v>
      </c>
      <c r="B3" s="373"/>
      <c r="C3" s="374"/>
      <c r="D3" s="372" t="s">
        <v>236</v>
      </c>
      <c r="E3" s="373"/>
      <c r="F3" s="374"/>
    </row>
    <row r="4" spans="1:6" ht="19.5" customHeight="1">
      <c r="A4" s="73" t="s">
        <v>180</v>
      </c>
      <c r="B4" s="73">
        <v>25</v>
      </c>
      <c r="C4" s="73">
        <v>12</v>
      </c>
      <c r="D4" s="73" t="s">
        <v>223</v>
      </c>
      <c r="E4" s="73">
        <v>27</v>
      </c>
      <c r="F4" s="73">
        <v>13</v>
      </c>
    </row>
    <row r="5" spans="1:6" ht="19.5" customHeight="1">
      <c r="A5" s="73" t="s">
        <v>177</v>
      </c>
      <c r="B5" s="73">
        <v>28</v>
      </c>
      <c r="C5" s="73">
        <v>14</v>
      </c>
      <c r="D5" s="73" t="s">
        <v>237</v>
      </c>
      <c r="E5" s="73">
        <v>92</v>
      </c>
      <c r="F5" s="73">
        <v>60</v>
      </c>
    </row>
    <row r="6" spans="1:6" ht="19.5" customHeight="1">
      <c r="A6" s="73" t="s">
        <v>174</v>
      </c>
      <c r="B6" s="73">
        <v>35</v>
      </c>
      <c r="C6" s="73">
        <v>18</v>
      </c>
      <c r="D6" s="73" t="s">
        <v>238</v>
      </c>
      <c r="E6" s="73">
        <v>102</v>
      </c>
      <c r="F6" s="73">
        <v>65</v>
      </c>
    </row>
    <row r="7" spans="1:6" ht="19.5" customHeight="1">
      <c r="A7" s="73" t="s">
        <v>171</v>
      </c>
      <c r="B7" s="73">
        <v>48</v>
      </c>
      <c r="C7" s="73">
        <v>24</v>
      </c>
      <c r="D7" s="73" t="s">
        <v>239</v>
      </c>
      <c r="E7" s="73">
        <v>119</v>
      </c>
      <c r="F7" s="73">
        <v>73</v>
      </c>
    </row>
    <row r="8" spans="1:6" ht="19.5" customHeight="1">
      <c r="A8" s="73" t="s">
        <v>240</v>
      </c>
      <c r="B8" s="73">
        <v>61</v>
      </c>
      <c r="C8" s="73">
        <v>31</v>
      </c>
      <c r="D8" s="73" t="s">
        <v>241</v>
      </c>
      <c r="E8" s="73">
        <v>132</v>
      </c>
      <c r="F8" s="73">
        <v>80</v>
      </c>
    </row>
    <row r="9" spans="1:6" ht="19.5" customHeight="1">
      <c r="A9" s="73" t="s">
        <v>156</v>
      </c>
      <c r="B9" s="73">
        <v>81</v>
      </c>
      <c r="C9" s="73">
        <v>40</v>
      </c>
      <c r="D9" s="73" t="s">
        <v>242</v>
      </c>
      <c r="E9" s="73">
        <v>143</v>
      </c>
      <c r="F9" s="73">
        <v>85</v>
      </c>
    </row>
    <row r="10" spans="1:6" ht="19.5" customHeight="1">
      <c r="A10" s="73" t="s">
        <v>159</v>
      </c>
      <c r="B10" s="73">
        <v>97</v>
      </c>
      <c r="C10" s="73">
        <v>49</v>
      </c>
      <c r="D10" s="73" t="s">
        <v>243</v>
      </c>
      <c r="E10" s="73">
        <v>167</v>
      </c>
      <c r="F10" s="73">
        <v>97</v>
      </c>
    </row>
    <row r="11" spans="1:6" ht="19.5" customHeight="1">
      <c r="A11" s="73" t="s">
        <v>154</v>
      </c>
      <c r="B11" s="73">
        <v>76</v>
      </c>
      <c r="C11" s="73">
        <v>38</v>
      </c>
      <c r="D11" s="73"/>
      <c r="E11" s="73"/>
      <c r="F11" s="73"/>
    </row>
    <row r="12" spans="1:6" ht="19.5" customHeight="1">
      <c r="A12" s="73" t="s">
        <v>157</v>
      </c>
      <c r="B12" s="73">
        <v>82</v>
      </c>
      <c r="C12" s="73">
        <v>41</v>
      </c>
      <c r="D12" s="73"/>
      <c r="E12" s="73"/>
      <c r="F12" s="73"/>
    </row>
    <row r="13" spans="1:6" ht="19.5" customHeight="1">
      <c r="A13" s="73" t="s">
        <v>160</v>
      </c>
      <c r="B13" s="73">
        <v>91</v>
      </c>
      <c r="C13" s="73">
        <v>46</v>
      </c>
      <c r="D13" s="73"/>
      <c r="E13" s="73"/>
      <c r="F13" s="73"/>
    </row>
    <row r="14" spans="1:6" ht="19.5" customHeight="1">
      <c r="A14" s="67" t="s">
        <v>163</v>
      </c>
      <c r="B14" s="67">
        <v>103</v>
      </c>
      <c r="C14" s="67">
        <v>51</v>
      </c>
      <c r="D14" s="67"/>
      <c r="E14" s="67"/>
      <c r="F14" s="67"/>
    </row>
    <row r="15" spans="1:6" ht="19.5" customHeight="1">
      <c r="A15" s="73" t="s">
        <v>166</v>
      </c>
      <c r="B15" s="73">
        <v>112</v>
      </c>
      <c r="C15" s="73">
        <v>56</v>
      </c>
      <c r="D15" s="73"/>
      <c r="E15" s="73"/>
      <c r="F15" s="73"/>
    </row>
    <row r="16" spans="1:6" ht="18" customHeight="1"/>
    <row r="17" spans="1:1" ht="18" customHeight="1"/>
    <row r="18" spans="1:1" ht="18" customHeight="1"/>
    <row r="19" spans="1:1" ht="18" customHeight="1">
      <c r="A19" s="74"/>
    </row>
    <row r="20" spans="1:1" ht="18" customHeight="1"/>
    <row r="21" spans="1:1" ht="18" customHeight="1"/>
    <row r="22" spans="1:1" ht="18" customHeight="1"/>
    <row r="23" spans="1:1" ht="18" customHeight="1"/>
    <row r="24" spans="1:1" ht="18" customHeight="1"/>
    <row r="25" spans="1:1" ht="18" customHeight="1"/>
    <row r="26" spans="1:1" ht="18" customHeight="1"/>
    <row r="27" spans="1:1" ht="18" customHeight="1"/>
    <row r="28" spans="1:1" ht="18" customHeight="1"/>
    <row r="29" spans="1:1" ht="18" customHeight="1"/>
    <row r="30" spans="1:1" ht="18" customHeight="1"/>
    <row r="31" spans="1:1" ht="18" customHeight="1"/>
    <row r="32" spans="1: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3">
    <mergeCell ref="A1:F1"/>
    <mergeCell ref="A3:C3"/>
    <mergeCell ref="D3:F3"/>
  </mergeCells>
  <phoneticPr fontId="3" type="noConversion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已命名的範圍</vt:lpstr>
      </vt:variant>
      <vt:variant>
        <vt:i4>37</vt:i4>
      </vt:variant>
    </vt:vector>
  </HeadingPairs>
  <TitlesOfParts>
    <vt:vector size="51" baseType="lpstr">
      <vt:lpstr>標準表-112</vt:lpstr>
      <vt:lpstr>教職員工-106</vt:lpstr>
      <vt:lpstr>本校費率表</vt:lpstr>
      <vt:lpstr>教職員工-110啟用</vt:lpstr>
      <vt:lpstr>教職員工-110啟用-範例</vt:lpstr>
      <vt:lpstr>學生</vt:lpstr>
      <vt:lpstr>學生-2</vt:lpstr>
      <vt:lpstr>彰客-彰化站</vt:lpstr>
      <vt:lpstr>彰客-台中站 </vt:lpstr>
      <vt:lpstr>彰客-南投站</vt:lpstr>
      <vt:lpstr>員客-彰化站</vt:lpstr>
      <vt:lpstr>員客-員林站</vt:lpstr>
      <vt:lpstr>員客-二林站</vt:lpstr>
      <vt:lpstr>自強號</vt:lpstr>
      <vt:lpstr>本校費率表!Print_Area</vt:lpstr>
      <vt:lpstr>'教職員工-106'!Print_Area</vt:lpstr>
      <vt:lpstr>'教職員工-110啟用'!Print_Area</vt:lpstr>
      <vt:lpstr>'教職員工-110啟用-範例'!Print_Area</vt:lpstr>
      <vt:lpstr>'標準表-112'!Print_Area</vt:lpstr>
      <vt:lpstr>二水鄉</vt:lpstr>
      <vt:lpstr>二林鎮</vt:lpstr>
      <vt:lpstr>大村鄉</vt:lpstr>
      <vt:lpstr>大城鄉</vt:lpstr>
      <vt:lpstr>中興新村</vt:lpstr>
      <vt:lpstr>出差地點</vt:lpstr>
      <vt:lpstr>北斗鎮</vt:lpstr>
      <vt:lpstr>永靖鄉</vt:lpstr>
      <vt:lpstr>田中鎮</vt:lpstr>
      <vt:lpstr>田尾鄉</vt:lpstr>
      <vt:lpstr>交通費費率表</vt:lpstr>
      <vt:lpstr>竹塘鄉</vt:lpstr>
      <vt:lpstr>伸港鄉</vt:lpstr>
      <vt:lpstr>秀水鄉</vt:lpstr>
      <vt:lpstr>和美鎮</vt:lpstr>
      <vt:lpstr>社頭鄉</vt:lpstr>
      <vt:lpstr>芬園鄉</vt:lpstr>
      <vt:lpstr>花壇鄉</vt:lpstr>
      <vt:lpstr>芳苑鄉</vt:lpstr>
      <vt:lpstr>南投市</vt:lpstr>
      <vt:lpstr>原台中市</vt:lpstr>
      <vt:lpstr>員林市</vt:lpstr>
      <vt:lpstr>埔心鄉</vt:lpstr>
      <vt:lpstr>埔鹽鄉</vt:lpstr>
      <vt:lpstr>埤頭鄉</vt:lpstr>
      <vt:lpstr>鹿港鎮</vt:lpstr>
      <vt:lpstr>溪州鄉</vt:lpstr>
      <vt:lpstr>溪湖鎮</vt:lpstr>
      <vt:lpstr>彰化市</vt:lpstr>
      <vt:lpstr>福興鄉</vt:lpstr>
      <vt:lpstr>線西鄉</vt:lpstr>
      <vt:lpstr>豐原區</vt:lpstr>
    </vt:vector>
  </TitlesOfParts>
  <Company>研考會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C100C</dc:creator>
  <cp:lastModifiedBy>user</cp:lastModifiedBy>
  <cp:lastPrinted>2023-10-02T02:50:35Z</cp:lastPrinted>
  <dcterms:created xsi:type="dcterms:W3CDTF">2006-05-19T01:00:07Z</dcterms:created>
  <dcterms:modified xsi:type="dcterms:W3CDTF">2023-10-02T02:51:09Z</dcterms:modified>
</cp:coreProperties>
</file>