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<sst xmlns="http://schemas.openxmlformats.org/spreadsheetml/2006/main" count="425" uniqueCount="203">
  <si>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</si>
  <si>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</si>
  <si>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</si>
  <si>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</si>
  <si>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</si>
  <si>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</si>
  <si>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</si>
  <si>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</si>
  <si>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</si>
  <si>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</si>
  <si>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</si>
  <si>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</si>
  <si>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</si>
  <si>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</si>
  <si>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</si>
  <si>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</si>
  <si>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</si>
  <si>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</si>
  <si>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</si>
  <si>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</si>
  <si>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</si>
  <si>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</si>
  <si>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</si>
  <si>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</si>
  <si>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</si>
  <si>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</si>
  <si>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</si>
  <si>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</si>
  <si>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</si>
  <si>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</si>
  <si>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</si>
  <si>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</si>
  <si>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</si>
  <si>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</si>
  <si>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</si>
  <si>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</si>
  <si>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</si>
  <si>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</si>
  <si>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</si>
  <si>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</si>
  <si>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</si>
  <si>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</si>
  <si>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</si>
  <si>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</si>
  <si>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</si>
  <si>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</si>
  <si>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</si>
  <si>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</si>
  <si>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</si>
  <si>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</si>
  <si>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</si>
  <si>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</si>
  <si>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</si>
  <si>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</si>
  <si>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</si>
  <si>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</si>
  <si>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</si>
  <si>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112學年度第1學期第5週素食菜單</t>
  </si>
  <si>
    <t>9車</t>
  </si>
  <si>
    <t>材料用量</t>
    <phoneticPr fontId="2" type="noConversion"/>
  </si>
  <si>
    <t>白米飯</t>
  </si>
  <si>
    <t>餐數</t>
    <phoneticPr fontId="2" type="noConversion"/>
  </si>
  <si>
    <t>照燒豆包</t>
  </si>
  <si>
    <t>醣類：</t>
    <phoneticPr fontId="2" type="noConversion"/>
  </si>
  <si>
    <t>蛋白質：</t>
    <phoneticPr fontId="2" type="noConversion"/>
  </si>
  <si>
    <t>片</t>
  </si>
  <si>
    <t>素-烤肉醬250g</t>
  </si>
  <si>
    <t>瓶</t>
  </si>
  <si>
    <t>桂竹筍炒鮮菇</t>
  </si>
  <si>
    <t>醣類：</t>
    <phoneticPr fontId="2" type="noConversion"/>
  </si>
  <si>
    <t>脂肪：</t>
    <phoneticPr fontId="2" type="noConversion"/>
  </si>
  <si>
    <t>美白菇(QR)</t>
  </si>
  <si>
    <t>公斤</t>
  </si>
  <si>
    <t>木耳(切絲)</t>
  </si>
  <si>
    <t>紅蘿蔔(切絲)</t>
  </si>
  <si>
    <t>星期一</t>
    <phoneticPr fontId="2" type="noConversion"/>
  </si>
  <si>
    <t>餐數</t>
    <phoneticPr fontId="2" type="noConversion"/>
  </si>
  <si>
    <t>毛豆炒蛋</t>
  </si>
  <si>
    <t>毛豆仁(CAS)(1K/包)</t>
  </si>
  <si>
    <t>洗選蛋(QR)</t>
  </si>
  <si>
    <t>紅蘿蔔(去皮)</t>
  </si>
  <si>
    <t>炒高麗菜</t>
  </si>
  <si>
    <t>薑母(一週量)</t>
  </si>
  <si>
    <t>高麗菜(去心)</t>
  </si>
  <si>
    <t>菜頭湯</t>
  </si>
  <si>
    <t>熱量：</t>
    <phoneticPr fontId="2" type="noConversion"/>
  </si>
  <si>
    <t>菜頭(去皮)</t>
  </si>
  <si>
    <t>香菜(150g/把)</t>
  </si>
  <si>
    <t>把</t>
  </si>
  <si>
    <t>小米飯</t>
  </si>
  <si>
    <t>椒鹽菜捲</t>
  </si>
  <si>
    <t>脂肪：</t>
    <phoneticPr fontId="2" type="noConversion"/>
  </si>
  <si>
    <t>蛋白質：</t>
    <phoneticPr fontId="2" type="noConversion"/>
  </si>
  <si>
    <t>條</t>
  </si>
  <si>
    <t>塔香茄子</t>
  </si>
  <si>
    <t>茄子</t>
  </si>
  <si>
    <t>九層塔(兩)</t>
  </si>
  <si>
    <t>兩</t>
  </si>
  <si>
    <t>非基改素肉燥(180g)</t>
  </si>
  <si>
    <t>包</t>
  </si>
  <si>
    <t>星期二</t>
    <phoneticPr fontId="2" type="noConversion"/>
  </si>
  <si>
    <t>花生麵筋</t>
  </si>
  <si>
    <t>熟花生</t>
  </si>
  <si>
    <t>薑片(0.3K)</t>
  </si>
  <si>
    <t>炒綠花椰菜</t>
  </si>
  <si>
    <t>冷凍綠花椰菜(CAS)</t>
  </si>
  <si>
    <t>清燉冬瓜湯</t>
  </si>
  <si>
    <t>熱量：</t>
    <phoneticPr fontId="2" type="noConversion"/>
  </si>
  <si>
    <t>紅棗(兩)</t>
  </si>
  <si>
    <t>冬瓜(去皮籽)</t>
  </si>
  <si>
    <t>光泉優酪乳(精進)(374+10備)</t>
  </si>
  <si>
    <t>紫米飯</t>
  </si>
  <si>
    <t>香滷油豆腐</t>
  </si>
  <si>
    <t>蛋白質：</t>
    <phoneticPr fontId="2" type="noConversion"/>
  </si>
  <si>
    <t>個</t>
  </si>
  <si>
    <t>四角油豆腐(大)榮洲備品</t>
  </si>
  <si>
    <t>濕香菇(小朵)(QR)</t>
  </si>
  <si>
    <t>白菜什錦羹</t>
  </si>
  <si>
    <t>大白菜(剖半)</t>
  </si>
  <si>
    <t>木耳(整朵)</t>
  </si>
  <si>
    <t>金針菇(QR)</t>
  </si>
  <si>
    <t>玉米鮮菇</t>
  </si>
  <si>
    <t>鴻喜菇(QR)</t>
  </si>
  <si>
    <t>玉米粒(QR-K)</t>
  </si>
  <si>
    <t>袖珍菇(QR)</t>
  </si>
  <si>
    <t>星期三</t>
    <phoneticPr fontId="2" type="noConversion"/>
  </si>
  <si>
    <t>炒豆芽菜</t>
  </si>
  <si>
    <t>芹菜</t>
  </si>
  <si>
    <t>豆芽菜</t>
  </si>
  <si>
    <t>味噌海芽湯</t>
  </si>
  <si>
    <t>醣類：</t>
    <phoneticPr fontId="2" type="noConversion"/>
  </si>
  <si>
    <t>海帶芽(乾)(廠牌/日期)</t>
  </si>
  <si>
    <t>炒米粉(1.5K)</t>
  </si>
  <si>
    <t>金瓜炒米粉</t>
  </si>
  <si>
    <t>香菇絲(兩)</t>
  </si>
  <si>
    <t>南瓜(去籽去皮)</t>
  </si>
  <si>
    <t>非基改素皮絲</t>
  </si>
  <si>
    <t>家鄉素肉燥</t>
  </si>
  <si>
    <t>非基改素肉燥(1斤/包)</t>
  </si>
  <si>
    <t>花團錦簇</t>
  </si>
  <si>
    <t>杏鮑菇(A)(QR)</t>
  </si>
  <si>
    <t>冷凍白花椰菜(CAS)</t>
  </si>
  <si>
    <t>炒有機莧菜</t>
  </si>
  <si>
    <t>有機莧菜(尚紘-彰)(切實重)</t>
  </si>
  <si>
    <t>冬瓜仙草蜜</t>
  </si>
  <si>
    <t>二砂台糖(1K/包)</t>
  </si>
  <si>
    <t>桶</t>
  </si>
  <si>
    <t>塊</t>
  </si>
  <si>
    <t>星期四</t>
    <phoneticPr fontId="2" type="noConversion"/>
  </si>
  <si>
    <t>香蕉(精進15元)(374+10)</t>
  </si>
  <si>
    <t>中秋節~</t>
  </si>
  <si>
    <t>7.1份</t>
  </si>
  <si>
    <t>0.0份</t>
  </si>
  <si>
    <t>1.6份</t>
  </si>
  <si>
    <t>0.3份</t>
  </si>
  <si>
    <t>2.9份</t>
  </si>
  <si>
    <t>全穀雜糧類:6.4份 乳品類:1.0份 豆魚蛋肉類:2.0份 蔬菜類:1.4份 水果類:0.0份 油脂與堅果種子類:2.4份</t>
    <phoneticPr fontId="2" type="noConversion"/>
  </si>
  <si>
    <t>6.4份</t>
  </si>
  <si>
    <t>1.0份</t>
  </si>
  <si>
    <t>2.0份</t>
  </si>
  <si>
    <t>1.4份</t>
  </si>
  <si>
    <t>2.4份</t>
  </si>
  <si>
    <t>8.8份</t>
  </si>
  <si>
    <t>1.3份</t>
  </si>
  <si>
    <t>3.3份</t>
  </si>
  <si>
    <t>3.9份</t>
  </si>
  <si>
    <t>0.9份</t>
  </si>
  <si>
    <t>4.8份</t>
  </si>
  <si>
    <t>792大卡</t>
    <phoneticPr fontId="2" type="noConversion"/>
  </si>
  <si>
    <t>108.2 g</t>
    <phoneticPr fontId="2" type="noConversion"/>
  </si>
  <si>
    <t>23.1 g</t>
    <phoneticPr fontId="2" type="noConversion"/>
  </si>
  <si>
    <t>35.0 g</t>
    <phoneticPr fontId="2" type="noConversion"/>
  </si>
  <si>
    <t>853大卡</t>
    <phoneticPr fontId="2" type="noConversion"/>
  </si>
  <si>
    <t>118.4 g</t>
    <phoneticPr fontId="2" type="noConversion"/>
  </si>
  <si>
    <t>24.7 g</t>
    <phoneticPr fontId="2" type="noConversion"/>
  </si>
  <si>
    <t>41.3 g</t>
    <phoneticPr fontId="2" type="noConversion"/>
  </si>
  <si>
    <t>803大卡</t>
    <phoneticPr fontId="2" type="noConversion"/>
  </si>
  <si>
    <t>105.8 g</t>
    <phoneticPr fontId="2" type="noConversion"/>
  </si>
  <si>
    <t>24.6 g</t>
    <phoneticPr fontId="2" type="noConversion"/>
  </si>
  <si>
    <t>38.7 g</t>
    <phoneticPr fontId="2" type="noConversion"/>
  </si>
  <si>
    <t>115.1 g</t>
    <phoneticPr fontId="2" type="noConversion"/>
  </si>
  <si>
    <t>23.4 g</t>
    <phoneticPr fontId="2" type="noConversion"/>
  </si>
  <si>
    <t>32.5 g</t>
    <phoneticPr fontId="2" type="noConversion"/>
  </si>
  <si>
    <t>836大卡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</si>
  <si>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</si>
  <si>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</si>
  <si>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</si>
  <si>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t xml:space="preserve">非基改濕豆包榮洲(pc)  </t>
  </si>
  <si>
    <t xml:space="preserve">素丸子(特小)  </t>
  </si>
  <si>
    <t xml:space="preserve">非基改濕豆包榮洲備品(pc)  </t>
  </si>
  <si>
    <t xml:space="preserve">熟桂竹筍(切)淨重  </t>
  </si>
  <si>
    <t xml:space="preserve">素菜捲(40g)  </t>
  </si>
  <si>
    <t xml:space="preserve">素菜捲(40g)(備品)  </t>
  </si>
  <si>
    <t xml:space="preserve">非基改素羊肉(0.6K)  </t>
  </si>
  <si>
    <t xml:space="preserve">麵筋泡(Ｋ)  </t>
  </si>
  <si>
    <t xml:space="preserve">四角油豆腐(大)榮洲(pc)  </t>
  </si>
  <si>
    <t xml:space="preserve">非基改素肉羹(Ｋ)  </t>
  </si>
  <si>
    <t xml:space="preserve">味噌(Ｋ)  </t>
  </si>
  <si>
    <t xml:space="preserve">非基改豆皮(Ｋ)  </t>
  </si>
  <si>
    <t xml:space="preserve">非基改小小豆干丁榮洲  </t>
  </si>
  <si>
    <t xml:space="preserve">仙草蜜(5K/桶)  </t>
  </si>
  <si>
    <t xml:space="preserve">冬瓜塊小(0.6K)  </t>
  </si>
  <si>
    <t xml:space="preserve">碎瓜(玖順)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</si>
</sst>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5" zoomScale="80" zoomScaleNormal="80" workbookViewId="0">
      <selection activeCell="E39" sqref="E39:T3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9</v>
      </c>
      <c r="C4" s="139"/>
      <c r="D4" s="143" t="s">
        <v>60</v>
      </c>
      <c r="E4" s="127" t="s">
        <v>62</v>
      </c>
      <c r="F4" s="128"/>
      <c r="G4" s="129"/>
      <c r="H4" s="127" t="s">
        <v>68</v>
      </c>
      <c r="I4" s="128"/>
      <c r="J4" s="129"/>
      <c r="K4" s="127" t="s">
        <v>77</v>
      </c>
      <c r="L4" s="128"/>
      <c r="M4" s="129"/>
      <c r="N4" s="127" t="s">
        <v>81</v>
      </c>
      <c r="O4" s="128"/>
      <c r="P4" s="129"/>
      <c r="Q4" s="127" t="s">
        <v>84</v>
      </c>
      <c r="R4" s="128"/>
      <c r="S4" s="129"/>
      <c r="T4" s="124"/>
      <c r="U4" s="19" t="s">
        <v>85</v>
      </c>
      <c r="V4" s="120" t="s">
        <v>168</v>
      </c>
      <c r="W4" s="5" t="s">
        <v>36</v>
      </c>
      <c r="X4" s="5" t="s">
        <v>151</v>
      </c>
    </row>
    <row r="5" spans="2:24" s="5" customFormat="1" ht="19.5" customHeight="1" x14ac:dyDescent="0.4">
      <c r="B5" s="6" t="s">
        <v>5</v>
      </c>
      <c r="C5" s="140"/>
      <c r="D5" s="143"/>
      <c r="E5" s="107" t="s">
        <v>187</v>
      </c>
      <c r="F5" s="108">
        <v>21</v>
      </c>
      <c r="G5" s="109" t="s">
        <v>65</v>
      </c>
      <c r="H5" s="110" t="s">
        <v>71</v>
      </c>
      <c r="I5" s="108">
        <v>0.3</v>
      </c>
      <c r="J5" s="111" t="s">
        <v>72</v>
      </c>
      <c r="K5" s="110" t="s">
        <v>78</v>
      </c>
      <c r="L5" s="108">
        <v>0</v>
      </c>
      <c r="M5" s="111" t="s">
        <v>72</v>
      </c>
      <c r="N5" s="110" t="s">
        <v>82</v>
      </c>
      <c r="O5" s="108">
        <v>0.3</v>
      </c>
      <c r="P5" s="111" t="s">
        <v>72</v>
      </c>
      <c r="Q5" s="110" t="s">
        <v>188</v>
      </c>
      <c r="R5" s="108">
        <v>0.3</v>
      </c>
      <c r="S5" s="111" t="s">
        <v>72</v>
      </c>
      <c r="T5" s="125"/>
      <c r="U5" s="20" t="s">
        <v>63</v>
      </c>
      <c r="V5" s="120" t="s">
        <v>169</v>
      </c>
      <c r="W5" s="5" t="s">
        <v>38</v>
      </c>
      <c r="X5" s="5" t="s">
        <v>152</v>
      </c>
    </row>
    <row r="6" spans="2:24" s="5" customFormat="1" ht="19.5" customHeight="1" x14ac:dyDescent="0.4">
      <c r="B6" s="6">
        <v>25</v>
      </c>
      <c r="C6" s="140"/>
      <c r="D6" s="143"/>
      <c r="E6" s="112" t="s">
        <v>189</v>
      </c>
      <c r="F6" s="113">
        <v>5</v>
      </c>
      <c r="G6" s="114" t="s">
        <v>65</v>
      </c>
      <c r="H6" s="112" t="s">
        <v>73</v>
      </c>
      <c r="I6" s="113">
        <v>0</v>
      </c>
      <c r="J6" s="114" t="s">
        <v>72</v>
      </c>
      <c r="K6" s="112" t="s">
        <v>79</v>
      </c>
      <c r="L6" s="113">
        <v>0</v>
      </c>
      <c r="M6" s="114" t="s">
        <v>72</v>
      </c>
      <c r="N6" s="112" t="s">
        <v>73</v>
      </c>
      <c r="O6" s="113">
        <v>0</v>
      </c>
      <c r="P6" s="114" t="s">
        <v>72</v>
      </c>
      <c r="Q6" s="112" t="s">
        <v>86</v>
      </c>
      <c r="R6" s="113">
        <v>0</v>
      </c>
      <c r="S6" s="114" t="s">
        <v>72</v>
      </c>
      <c r="T6" s="125"/>
      <c r="U6" s="20" t="s">
        <v>70</v>
      </c>
      <c r="V6" s="120" t="s">
        <v>170</v>
      </c>
      <c r="W6" s="5" t="s">
        <v>40</v>
      </c>
      <c r="X6" s="5" t="s">
        <v>153</v>
      </c>
    </row>
    <row r="7" spans="2:24" s="5" customFormat="1" ht="19.5" customHeight="1" x14ac:dyDescent="0.4">
      <c r="B7" s="6" t="s">
        <v>4</v>
      </c>
      <c r="C7" s="140"/>
      <c r="D7" s="143"/>
      <c r="E7" s="112" t="s">
        <v>66</v>
      </c>
      <c r="F7" s="113">
        <v>1</v>
      </c>
      <c r="G7" s="114" t="s">
        <v>67</v>
      </c>
      <c r="H7" s="115" t="s">
        <v>190</v>
      </c>
      <c r="I7" s="113">
        <v>0</v>
      </c>
      <c r="J7" s="116" t="s">
        <v>72</v>
      </c>
      <c r="K7" s="115" t="s">
        <v>80</v>
      </c>
      <c r="L7" s="113">
        <v>0</v>
      </c>
      <c r="M7" s="116" t="s">
        <v>72</v>
      </c>
      <c r="N7" s="115" t="s">
        <v>83</v>
      </c>
      <c r="O7" s="113">
        <v>0</v>
      </c>
      <c r="P7" s="116" t="s">
        <v>72</v>
      </c>
      <c r="Q7" s="115" t="s">
        <v>87</v>
      </c>
      <c r="R7" s="113">
        <v>0</v>
      </c>
      <c r="S7" s="116" t="s">
        <v>88</v>
      </c>
      <c r="T7" s="125"/>
      <c r="U7" s="20" t="s">
        <v>64</v>
      </c>
      <c r="V7" s="120" t="s">
        <v>171</v>
      </c>
      <c r="W7" s="5" t="s">
        <v>42</v>
      </c>
      <c r="X7" s="5" t="s">
        <v>154</v>
      </c>
    </row>
    <row r="8" spans="2:24" s="5" customFormat="1" ht="19.5" customHeight="1" x14ac:dyDescent="0.4">
      <c r="B8" s="134" t="s">
        <v>75</v>
      </c>
      <c r="C8" s="140"/>
      <c r="D8" s="143"/>
      <c r="E8" s="112"/>
      <c r="F8" s="113"/>
      <c r="G8" s="114"/>
      <c r="H8" s="112" t="s">
        <v>74</v>
      </c>
      <c r="I8" s="113">
        <v>0</v>
      </c>
      <c r="J8" s="114" t="s">
        <v>72</v>
      </c>
      <c r="K8" s="112"/>
      <c r="L8" s="113"/>
      <c r="M8" s="114"/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152</v>
      </c>
    </row>
    <row r="9" spans="2:24" s="5" customFormat="1" ht="19.5" customHeight="1" x14ac:dyDescent="0.4">
      <c r="B9" s="134"/>
      <c r="C9" s="141"/>
      <c r="D9" s="14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155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76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 x14ac:dyDescent="0.4">
      <c r="B12" s="15">
        <v>21</v>
      </c>
      <c r="C12" s="9"/>
      <c r="D12" s="145"/>
      <c r="E12" s="136" t="s">
        <v>184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9</v>
      </c>
      <c r="C13" s="139"/>
      <c r="D13" s="142" t="s">
        <v>89</v>
      </c>
      <c r="E13" s="127" t="s">
        <v>90</v>
      </c>
      <c r="F13" s="128"/>
      <c r="G13" s="129"/>
      <c r="H13" s="127" t="s">
        <v>94</v>
      </c>
      <c r="I13" s="128"/>
      <c r="J13" s="129"/>
      <c r="K13" s="127" t="s">
        <v>101</v>
      </c>
      <c r="L13" s="128"/>
      <c r="M13" s="129"/>
      <c r="N13" s="127" t="s">
        <v>104</v>
      </c>
      <c r="O13" s="128"/>
      <c r="P13" s="129"/>
      <c r="Q13" s="127" t="s">
        <v>106</v>
      </c>
      <c r="R13" s="128"/>
      <c r="S13" s="129"/>
      <c r="T13" s="124" t="s">
        <v>110</v>
      </c>
      <c r="U13" s="19" t="s">
        <v>107</v>
      </c>
      <c r="V13" s="122" t="s">
        <v>172</v>
      </c>
      <c r="W13" s="5" t="s">
        <v>36</v>
      </c>
      <c r="X13" s="5" t="s">
        <v>157</v>
      </c>
    </row>
    <row r="14" spans="2:24" s="5" customFormat="1" ht="22.2" x14ac:dyDescent="0.4">
      <c r="B14" s="6" t="s">
        <v>3</v>
      </c>
      <c r="C14" s="140"/>
      <c r="D14" s="143"/>
      <c r="E14" s="110" t="s">
        <v>191</v>
      </c>
      <c r="F14" s="108">
        <v>21</v>
      </c>
      <c r="G14" s="111" t="s">
        <v>93</v>
      </c>
      <c r="H14" s="110" t="s">
        <v>95</v>
      </c>
      <c r="I14" s="108">
        <v>3</v>
      </c>
      <c r="J14" s="111" t="s">
        <v>72</v>
      </c>
      <c r="K14" s="110" t="s">
        <v>102</v>
      </c>
      <c r="L14" s="108">
        <v>0</v>
      </c>
      <c r="M14" s="111" t="s">
        <v>72</v>
      </c>
      <c r="N14" s="110" t="s">
        <v>105</v>
      </c>
      <c r="O14" s="108">
        <v>0</v>
      </c>
      <c r="P14" s="111" t="s">
        <v>72</v>
      </c>
      <c r="Q14" s="110" t="s">
        <v>108</v>
      </c>
      <c r="R14" s="108">
        <v>1</v>
      </c>
      <c r="S14" s="111" t="s">
        <v>97</v>
      </c>
      <c r="T14" s="125"/>
      <c r="U14" s="20" t="s">
        <v>69</v>
      </c>
      <c r="V14" s="120" t="s">
        <v>173</v>
      </c>
      <c r="W14" s="5" t="s">
        <v>38</v>
      </c>
      <c r="X14" s="5" t="s">
        <v>158</v>
      </c>
    </row>
    <row r="15" spans="2:24" s="5" customFormat="1" ht="22.2" x14ac:dyDescent="0.4">
      <c r="B15" s="6">
        <v>26</v>
      </c>
      <c r="C15" s="140"/>
      <c r="D15" s="143"/>
      <c r="E15" s="112" t="s">
        <v>192</v>
      </c>
      <c r="F15" s="113">
        <v>5</v>
      </c>
      <c r="G15" s="114" t="s">
        <v>93</v>
      </c>
      <c r="H15" s="112" t="s">
        <v>96</v>
      </c>
      <c r="I15" s="113">
        <v>1</v>
      </c>
      <c r="J15" s="114" t="s">
        <v>97</v>
      </c>
      <c r="K15" s="112" t="s">
        <v>80</v>
      </c>
      <c r="L15" s="113">
        <v>0</v>
      </c>
      <c r="M15" s="114" t="s">
        <v>72</v>
      </c>
      <c r="N15" s="112" t="s">
        <v>80</v>
      </c>
      <c r="O15" s="113">
        <v>0</v>
      </c>
      <c r="P15" s="114" t="s">
        <v>72</v>
      </c>
      <c r="Q15" s="112" t="s">
        <v>193</v>
      </c>
      <c r="R15" s="113">
        <v>1</v>
      </c>
      <c r="S15" s="114" t="s">
        <v>99</v>
      </c>
      <c r="T15" s="125"/>
      <c r="U15" s="20" t="s">
        <v>91</v>
      </c>
      <c r="V15" s="120" t="s">
        <v>174</v>
      </c>
      <c r="W15" s="5" t="s">
        <v>40</v>
      </c>
      <c r="X15" s="5" t="s">
        <v>159</v>
      </c>
    </row>
    <row r="16" spans="2:24" s="5" customFormat="1" ht="22.2" x14ac:dyDescent="0.4">
      <c r="B16" s="6" t="s">
        <v>4</v>
      </c>
      <c r="C16" s="140"/>
      <c r="D16" s="143"/>
      <c r="E16" s="112"/>
      <c r="F16" s="113"/>
      <c r="G16" s="114"/>
      <c r="H16" s="112" t="s">
        <v>98</v>
      </c>
      <c r="I16" s="113">
        <v>1</v>
      </c>
      <c r="J16" s="114" t="s">
        <v>99</v>
      </c>
      <c r="K16" s="112" t="s">
        <v>103</v>
      </c>
      <c r="L16" s="113">
        <v>0</v>
      </c>
      <c r="M16" s="114" t="s">
        <v>99</v>
      </c>
      <c r="N16" s="112"/>
      <c r="O16" s="113"/>
      <c r="P16" s="114"/>
      <c r="Q16" s="112" t="s">
        <v>109</v>
      </c>
      <c r="R16" s="113">
        <v>0</v>
      </c>
      <c r="S16" s="114" t="s">
        <v>72</v>
      </c>
      <c r="T16" s="125"/>
      <c r="U16" s="20" t="s">
        <v>92</v>
      </c>
      <c r="V16" s="120" t="s">
        <v>175</v>
      </c>
      <c r="W16" s="5" t="s">
        <v>42</v>
      </c>
      <c r="X16" s="5" t="s">
        <v>160</v>
      </c>
    </row>
    <row r="17" spans="2:24" s="5" customFormat="1" ht="22.2" x14ac:dyDescent="0.4">
      <c r="B17" s="134" t="s">
        <v>100</v>
      </c>
      <c r="C17" s="140"/>
      <c r="D17" s="143"/>
      <c r="E17" s="112"/>
      <c r="F17" s="113"/>
      <c r="G17" s="114"/>
      <c r="H17" s="112"/>
      <c r="I17" s="113"/>
      <c r="J17" s="114"/>
      <c r="K17" s="112" t="s">
        <v>194</v>
      </c>
      <c r="L17" s="113">
        <v>0</v>
      </c>
      <c r="M17" s="114" t="s">
        <v>72</v>
      </c>
      <c r="N17" s="112"/>
      <c r="O17" s="113"/>
      <c r="P17" s="114"/>
      <c r="Q17" s="112" t="s">
        <v>103</v>
      </c>
      <c r="R17" s="113">
        <v>0</v>
      </c>
      <c r="S17" s="114" t="s">
        <v>99</v>
      </c>
      <c r="T17" s="125"/>
      <c r="U17" s="20"/>
      <c r="V17" s="120"/>
      <c r="W17" s="5" t="s">
        <v>45</v>
      </c>
      <c r="X17" s="5" t="s">
        <v>152</v>
      </c>
    </row>
    <row r="18" spans="2:24" s="5" customFormat="1" ht="22.2" x14ac:dyDescent="0.4">
      <c r="B18" s="134"/>
      <c r="C18" s="141"/>
      <c r="D18" s="14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161</v>
      </c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61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>
        <v>21</v>
      </c>
      <c r="C21" s="9"/>
      <c r="D21" s="145"/>
      <c r="E21" s="136" t="s">
        <v>156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9</v>
      </c>
      <c r="C22" s="139"/>
      <c r="D22" s="142" t="s">
        <v>111</v>
      </c>
      <c r="E22" s="127" t="s">
        <v>112</v>
      </c>
      <c r="F22" s="128"/>
      <c r="G22" s="129"/>
      <c r="H22" s="127" t="s">
        <v>117</v>
      </c>
      <c r="I22" s="128"/>
      <c r="J22" s="129"/>
      <c r="K22" s="127" t="s">
        <v>121</v>
      </c>
      <c r="L22" s="128"/>
      <c r="M22" s="129"/>
      <c r="N22" s="127" t="s">
        <v>126</v>
      </c>
      <c r="O22" s="128"/>
      <c r="P22" s="129"/>
      <c r="Q22" s="127" t="s">
        <v>129</v>
      </c>
      <c r="R22" s="128"/>
      <c r="S22" s="129"/>
      <c r="T22" s="124"/>
      <c r="U22" s="19" t="s">
        <v>107</v>
      </c>
      <c r="V22" s="122" t="s">
        <v>176</v>
      </c>
      <c r="W22" s="5" t="s">
        <v>36</v>
      </c>
      <c r="X22" s="5" t="s">
        <v>162</v>
      </c>
    </row>
    <row r="23" spans="2:24" s="5" customFormat="1" ht="22.2" x14ac:dyDescent="0.4">
      <c r="B23" s="6" t="s">
        <v>3</v>
      </c>
      <c r="C23" s="140"/>
      <c r="D23" s="143"/>
      <c r="E23" s="110" t="s">
        <v>195</v>
      </c>
      <c r="F23" s="108">
        <v>21</v>
      </c>
      <c r="G23" s="111" t="s">
        <v>114</v>
      </c>
      <c r="H23" s="110" t="s">
        <v>196</v>
      </c>
      <c r="I23" s="108">
        <v>0.3</v>
      </c>
      <c r="J23" s="111" t="s">
        <v>72</v>
      </c>
      <c r="K23" s="110" t="s">
        <v>122</v>
      </c>
      <c r="L23" s="108">
        <v>0.3</v>
      </c>
      <c r="M23" s="111" t="s">
        <v>72</v>
      </c>
      <c r="N23" s="110" t="s">
        <v>127</v>
      </c>
      <c r="O23" s="108">
        <v>0.1</v>
      </c>
      <c r="P23" s="111" t="s">
        <v>72</v>
      </c>
      <c r="Q23" s="110" t="s">
        <v>197</v>
      </c>
      <c r="R23" s="108">
        <v>0</v>
      </c>
      <c r="S23" s="111" t="s">
        <v>72</v>
      </c>
      <c r="T23" s="125"/>
      <c r="U23" s="20" t="s">
        <v>130</v>
      </c>
      <c r="V23" s="120" t="s">
        <v>177</v>
      </c>
      <c r="W23" s="5" t="s">
        <v>38</v>
      </c>
      <c r="X23" s="5" t="s">
        <v>152</v>
      </c>
    </row>
    <row r="24" spans="2:24" s="5" customFormat="1" ht="22.2" x14ac:dyDescent="0.4">
      <c r="B24" s="6">
        <v>27</v>
      </c>
      <c r="C24" s="140"/>
      <c r="D24" s="143"/>
      <c r="E24" s="112" t="s">
        <v>115</v>
      </c>
      <c r="F24" s="113">
        <v>5</v>
      </c>
      <c r="G24" s="114" t="s">
        <v>114</v>
      </c>
      <c r="H24" s="112" t="s">
        <v>118</v>
      </c>
      <c r="I24" s="113">
        <v>0</v>
      </c>
      <c r="J24" s="114" t="s">
        <v>72</v>
      </c>
      <c r="K24" s="112" t="s">
        <v>123</v>
      </c>
      <c r="L24" s="113">
        <v>0</v>
      </c>
      <c r="M24" s="114" t="s">
        <v>72</v>
      </c>
      <c r="N24" s="112" t="s">
        <v>80</v>
      </c>
      <c r="O24" s="113">
        <v>0</v>
      </c>
      <c r="P24" s="114" t="s">
        <v>72</v>
      </c>
      <c r="Q24" s="112" t="s">
        <v>131</v>
      </c>
      <c r="R24" s="113">
        <v>0</v>
      </c>
      <c r="S24" s="114" t="s">
        <v>72</v>
      </c>
      <c r="T24" s="125"/>
      <c r="U24" s="20" t="s">
        <v>91</v>
      </c>
      <c r="V24" s="120" t="s">
        <v>178</v>
      </c>
      <c r="W24" s="5" t="s">
        <v>40</v>
      </c>
      <c r="X24" s="5" t="s">
        <v>163</v>
      </c>
    </row>
    <row r="25" spans="2:24" s="5" customFormat="1" ht="22.2" x14ac:dyDescent="0.4">
      <c r="B25" s="6" t="s">
        <v>4</v>
      </c>
      <c r="C25" s="140"/>
      <c r="D25" s="143"/>
      <c r="E25" s="112" t="s">
        <v>116</v>
      </c>
      <c r="F25" s="113">
        <v>0.3</v>
      </c>
      <c r="G25" s="114" t="s">
        <v>72</v>
      </c>
      <c r="H25" s="112" t="s">
        <v>119</v>
      </c>
      <c r="I25" s="113">
        <v>0</v>
      </c>
      <c r="J25" s="114" t="s">
        <v>72</v>
      </c>
      <c r="K25" s="112" t="s">
        <v>80</v>
      </c>
      <c r="L25" s="113">
        <v>0</v>
      </c>
      <c r="M25" s="114" t="s">
        <v>72</v>
      </c>
      <c r="N25" s="112" t="s">
        <v>128</v>
      </c>
      <c r="O25" s="113">
        <v>0</v>
      </c>
      <c r="P25" s="114" t="s">
        <v>72</v>
      </c>
      <c r="Q25" s="112"/>
      <c r="R25" s="113"/>
      <c r="S25" s="114"/>
      <c r="T25" s="125"/>
      <c r="U25" s="20" t="s">
        <v>113</v>
      </c>
      <c r="V25" s="120" t="s">
        <v>179</v>
      </c>
      <c r="W25" s="5" t="s">
        <v>42</v>
      </c>
      <c r="X25" s="5" t="s">
        <v>154</v>
      </c>
    </row>
    <row r="26" spans="2:24" s="5" customFormat="1" ht="22.2" x14ac:dyDescent="0.4">
      <c r="B26" s="134" t="s">
        <v>125</v>
      </c>
      <c r="C26" s="140"/>
      <c r="D26" s="143"/>
      <c r="E26" s="112"/>
      <c r="F26" s="113"/>
      <c r="G26" s="114"/>
      <c r="H26" s="112" t="s">
        <v>80</v>
      </c>
      <c r="I26" s="113">
        <v>0</v>
      </c>
      <c r="J26" s="114" t="s">
        <v>72</v>
      </c>
      <c r="K26" s="112" t="s">
        <v>124</v>
      </c>
      <c r="L26" s="113">
        <v>0</v>
      </c>
      <c r="M26" s="114" t="s">
        <v>72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152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 t="s">
        <v>120</v>
      </c>
      <c r="I27" s="113">
        <v>0</v>
      </c>
      <c r="J27" s="114" t="s">
        <v>72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164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 t="s">
        <v>198</v>
      </c>
      <c r="I28" s="113">
        <v>0</v>
      </c>
      <c r="J28" s="114" t="s">
        <v>72</v>
      </c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61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21</v>
      </c>
      <c r="C30" s="9"/>
      <c r="D30" s="145"/>
      <c r="E30" s="136" t="s">
        <v>185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9</v>
      </c>
      <c r="C31" s="139"/>
      <c r="D31" s="142" t="s">
        <v>132</v>
      </c>
      <c r="E31" s="127" t="s">
        <v>133</v>
      </c>
      <c r="F31" s="128"/>
      <c r="G31" s="129"/>
      <c r="H31" s="127" t="s">
        <v>137</v>
      </c>
      <c r="I31" s="128"/>
      <c r="J31" s="129"/>
      <c r="K31" s="127" t="s">
        <v>139</v>
      </c>
      <c r="L31" s="128"/>
      <c r="M31" s="129"/>
      <c r="N31" s="127" t="s">
        <v>142</v>
      </c>
      <c r="O31" s="128"/>
      <c r="P31" s="129"/>
      <c r="Q31" s="127" t="s">
        <v>144</v>
      </c>
      <c r="R31" s="128"/>
      <c r="S31" s="129"/>
      <c r="T31" s="124" t="s">
        <v>149</v>
      </c>
      <c r="U31" s="19" t="s">
        <v>107</v>
      </c>
      <c r="V31" s="122" t="s">
        <v>183</v>
      </c>
      <c r="W31" s="5" t="s">
        <v>36</v>
      </c>
      <c r="X31" s="5" t="s">
        <v>165</v>
      </c>
    </row>
    <row r="32" spans="2:24" ht="22.2" x14ac:dyDescent="0.3">
      <c r="B32" s="6" t="s">
        <v>3</v>
      </c>
      <c r="C32" s="140"/>
      <c r="D32" s="143"/>
      <c r="E32" s="110" t="s">
        <v>98</v>
      </c>
      <c r="F32" s="108">
        <v>1</v>
      </c>
      <c r="G32" s="111" t="s">
        <v>99</v>
      </c>
      <c r="H32" s="110" t="s">
        <v>138</v>
      </c>
      <c r="I32" s="108">
        <v>1</v>
      </c>
      <c r="J32" s="111" t="s">
        <v>99</v>
      </c>
      <c r="K32" s="110" t="s">
        <v>140</v>
      </c>
      <c r="L32" s="108">
        <v>0.6</v>
      </c>
      <c r="M32" s="111" t="s">
        <v>72</v>
      </c>
      <c r="N32" s="110" t="s">
        <v>143</v>
      </c>
      <c r="O32" s="108">
        <v>0</v>
      </c>
      <c r="P32" s="111" t="s">
        <v>72</v>
      </c>
      <c r="Q32" s="110" t="s">
        <v>145</v>
      </c>
      <c r="R32" s="108">
        <v>0</v>
      </c>
      <c r="S32" s="111" t="s">
        <v>99</v>
      </c>
      <c r="T32" s="125"/>
      <c r="U32" s="20" t="s">
        <v>63</v>
      </c>
      <c r="V32" s="120" t="s">
        <v>180</v>
      </c>
      <c r="W32" s="10" t="s">
        <v>38</v>
      </c>
      <c r="X32" s="10" t="s">
        <v>152</v>
      </c>
    </row>
    <row r="33" spans="2:24" ht="22.2" x14ac:dyDescent="0.3">
      <c r="B33" s="6">
        <v>28</v>
      </c>
      <c r="C33" s="140"/>
      <c r="D33" s="143"/>
      <c r="E33" s="112" t="s">
        <v>134</v>
      </c>
      <c r="F33" s="113">
        <v>1</v>
      </c>
      <c r="G33" s="114" t="s">
        <v>97</v>
      </c>
      <c r="H33" s="112" t="s">
        <v>199</v>
      </c>
      <c r="I33" s="113">
        <v>0.6</v>
      </c>
      <c r="J33" s="114" t="s">
        <v>72</v>
      </c>
      <c r="K33" s="112" t="s">
        <v>141</v>
      </c>
      <c r="L33" s="113">
        <v>0</v>
      </c>
      <c r="M33" s="114" t="s">
        <v>72</v>
      </c>
      <c r="N33" s="112"/>
      <c r="O33" s="113"/>
      <c r="P33" s="114"/>
      <c r="Q33" s="112" t="s">
        <v>200</v>
      </c>
      <c r="R33" s="113">
        <v>0</v>
      </c>
      <c r="S33" s="114" t="s">
        <v>146</v>
      </c>
      <c r="T33" s="125"/>
      <c r="U33" s="20" t="s">
        <v>91</v>
      </c>
      <c r="V33" s="120" t="s">
        <v>181</v>
      </c>
      <c r="W33" s="10" t="s">
        <v>40</v>
      </c>
      <c r="X33" s="10" t="s">
        <v>163</v>
      </c>
    </row>
    <row r="34" spans="2:24" ht="22.2" x14ac:dyDescent="0.3">
      <c r="B34" s="6" t="s">
        <v>4</v>
      </c>
      <c r="C34" s="140"/>
      <c r="D34" s="143"/>
      <c r="E34" s="112" t="s">
        <v>135</v>
      </c>
      <c r="F34" s="113">
        <v>0.6</v>
      </c>
      <c r="G34" s="114" t="s">
        <v>72</v>
      </c>
      <c r="H34" s="112" t="s">
        <v>116</v>
      </c>
      <c r="I34" s="113">
        <v>0.3</v>
      </c>
      <c r="J34" s="114" t="s">
        <v>72</v>
      </c>
      <c r="K34" s="112" t="s">
        <v>105</v>
      </c>
      <c r="L34" s="113">
        <v>0</v>
      </c>
      <c r="M34" s="114" t="s">
        <v>72</v>
      </c>
      <c r="N34" s="112"/>
      <c r="O34" s="113"/>
      <c r="P34" s="114"/>
      <c r="Q34" s="112" t="s">
        <v>201</v>
      </c>
      <c r="R34" s="113">
        <v>0</v>
      </c>
      <c r="S34" s="114" t="s">
        <v>147</v>
      </c>
      <c r="T34" s="125"/>
      <c r="U34" s="20" t="s">
        <v>64</v>
      </c>
      <c r="V34" s="120" t="s">
        <v>182</v>
      </c>
      <c r="W34" s="10" t="s">
        <v>42</v>
      </c>
      <c r="X34" s="10" t="s">
        <v>166</v>
      </c>
    </row>
    <row r="35" spans="2:24" ht="22.2" x14ac:dyDescent="0.3">
      <c r="B35" s="134" t="s">
        <v>148</v>
      </c>
      <c r="C35" s="140"/>
      <c r="D35" s="143"/>
      <c r="E35" s="112" t="s">
        <v>128</v>
      </c>
      <c r="F35" s="113">
        <v>0.6</v>
      </c>
      <c r="G35" s="114" t="s">
        <v>72</v>
      </c>
      <c r="H35" s="112" t="s">
        <v>202</v>
      </c>
      <c r="I35" s="113">
        <v>0.1</v>
      </c>
      <c r="J35" s="114" t="s">
        <v>72</v>
      </c>
      <c r="K35" s="112" t="s">
        <v>80</v>
      </c>
      <c r="L35" s="113">
        <v>0</v>
      </c>
      <c r="M35" s="114" t="s">
        <v>72</v>
      </c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152</v>
      </c>
    </row>
    <row r="36" spans="2:24" ht="22.2" x14ac:dyDescent="0.3">
      <c r="B36" s="134"/>
      <c r="C36" s="141"/>
      <c r="D36" s="143"/>
      <c r="E36" s="112" t="s">
        <v>136</v>
      </c>
      <c r="F36" s="113">
        <v>0.3</v>
      </c>
      <c r="G36" s="114" t="s">
        <v>72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167</v>
      </c>
    </row>
    <row r="37" spans="2:24" ht="22.2" x14ac:dyDescent="0.3">
      <c r="B37" s="135"/>
      <c r="C37" s="8"/>
      <c r="D37" s="143"/>
      <c r="E37" s="112" t="s">
        <v>80</v>
      </c>
      <c r="F37" s="113">
        <v>0.1</v>
      </c>
      <c r="G37" s="114" t="s">
        <v>72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76</v>
      </c>
      <c r="C38" s="14"/>
      <c r="D38" s="143"/>
      <c r="E38" s="117" t="s">
        <v>127</v>
      </c>
      <c r="F38" s="118">
        <v>0.1</v>
      </c>
      <c r="G38" s="119" t="s">
        <v>72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21</v>
      </c>
      <c r="C39" s="9"/>
      <c r="D39" s="145"/>
      <c r="E39" s="149" t="s">
        <v>186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9</v>
      </c>
      <c r="C40" s="139"/>
      <c r="D40" s="142" t="s">
        <v>150</v>
      </c>
      <c r="E40" s="127"/>
      <c r="F40" s="128"/>
      <c r="G40" s="129"/>
      <c r="H40" s="127"/>
      <c r="I40" s="128"/>
      <c r="J40" s="129"/>
      <c r="K40" s="127"/>
      <c r="L40" s="128"/>
      <c r="M40" s="129"/>
      <c r="N40" s="127"/>
      <c r="O40" s="128"/>
      <c r="P40" s="129"/>
      <c r="Q40" s="127"/>
      <c r="R40" s="128"/>
      <c r="S40" s="129"/>
      <c r="T40" s="124"/>
      <c r="U40" s="19"/>
      <c r="V40" s="122"/>
      <c r="W40" s="10" t="s">
        <v>36</v>
      </c>
      <c r="X40" s="10" t="s">
        <v>152</v>
      </c>
    </row>
    <row r="41" spans="2:24" ht="22.2" x14ac:dyDescent="0.3">
      <c r="B41" s="6" t="s">
        <v>3</v>
      </c>
      <c r="C41" s="140"/>
      <c r="D41" s="143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125"/>
      <c r="U41" s="20"/>
      <c r="V41" s="120"/>
      <c r="W41" s="10" t="s">
        <v>38</v>
      </c>
      <c r="X41" s="10" t="s">
        <v>152</v>
      </c>
    </row>
    <row r="42" spans="2:24" ht="22.2" x14ac:dyDescent="0.3">
      <c r="B42" s="6">
        <v>29</v>
      </c>
      <c r="C42" s="140"/>
      <c r="D42" s="143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125"/>
      <c r="U42" s="20"/>
      <c r="V42" s="120"/>
      <c r="W42" s="10" t="s">
        <v>40</v>
      </c>
      <c r="X42" s="10" t="s">
        <v>152</v>
      </c>
    </row>
    <row r="43" spans="2:24" ht="22.2" x14ac:dyDescent="0.3">
      <c r="B43" s="6" t="s">
        <v>4</v>
      </c>
      <c r="C43" s="140"/>
      <c r="D43" s="143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125"/>
      <c r="U43" s="20"/>
      <c r="V43" s="120"/>
      <c r="W43" s="10" t="s">
        <v>42</v>
      </c>
      <c r="X43" s="10" t="s">
        <v>152</v>
      </c>
    </row>
    <row r="44" spans="2:24" ht="22.2" x14ac:dyDescent="0.3">
      <c r="B44" s="134" t="s">
        <v>52</v>
      </c>
      <c r="C44" s="140"/>
      <c r="D44" s="143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152</v>
      </c>
    </row>
    <row r="45" spans="2:24" ht="22.2" x14ac:dyDescent="0.3">
      <c r="B45" s="134"/>
      <c r="C45" s="141"/>
      <c r="D45" s="14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152</v>
      </c>
    </row>
    <row r="46" spans="2:24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47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1.6" thickBot="1" x14ac:dyDescent="0.35">
      <c r="B48" s="16">
        <v>21</v>
      </c>
      <c r="C48" s="11"/>
      <c r="D48" s="144"/>
      <c r="E48" s="146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45188.722012731479</v>
      </c>
      <c r="V50" s="155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112學年度第1學期第5週素食菜單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9</v>
      </c>
      <c r="C6" s="170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照燒豆包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25</v>
      </c>
      <c r="C8" s="165"/>
      <c r="D8" s="25" t="str">
        <f>IF(午餐設計表!H4&gt;"",午餐設計表!H4,"")</f>
        <v>桂竹筍炒鮮菇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毛豆炒蛋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菜頭湯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9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椒鹽菜捲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26</v>
      </c>
      <c r="C15" s="165"/>
      <c r="D15" s="25" t="str">
        <f>IF(午餐設計表!H13&gt;"",午餐設計表!H13,"")</f>
        <v>塔香茄子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花生麵筋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炒綠花椰菜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清燉冬瓜湯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>光泉優酪乳(精進)(374+10備)</v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9</v>
      </c>
      <c r="C20" s="164" t="str">
        <f>RIGHT(IF(午餐設計表!B26&lt;&gt;"",午餐設計表!B26,""),1)</f>
        <v>三</v>
      </c>
      <c r="D20" s="32" t="str">
        <f>IF(午餐設計表!D22&gt;"",午餐設計表!D22,"")</f>
        <v>紫米飯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香滷油豆腐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27</v>
      </c>
      <c r="C22" s="165"/>
      <c r="D22" s="25" t="str">
        <f>IF(午餐設計表!H22&gt;"",午餐設計表!H22,"")</f>
        <v>白菜什錦羹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玉米鮮菇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炒豆芽菜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味噌海芽湯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9</v>
      </c>
      <c r="C27" s="164" t="str">
        <f>RIGHT(IF(午餐設計表!B35&lt;&gt;"",午餐設計表!B35,""),1)</f>
        <v>四</v>
      </c>
      <c r="D27" s="32" t="str">
        <f>IF(午餐設計表!D31&gt;"",午餐設計表!D31,"")</f>
        <v>炒米粉(1.5K)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金瓜炒米粉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28</v>
      </c>
      <c r="C29" s="165"/>
      <c r="D29" s="25" t="str">
        <f>IF(午餐設計表!H31&gt;"",午餐設計表!H31,"")</f>
        <v>家鄉素肉燥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花團錦簇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炒有機莧菜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冬瓜仙草蜜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>香蕉(精進15元)(374+10)</v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9</v>
      </c>
      <c r="C34" s="164" t="str">
        <f>RIGHT(IF(午餐設計表!B44&lt;&gt;"",午餐設計表!B44,""),1)</f>
        <v>五</v>
      </c>
      <c r="D34" s="32" t="str">
        <f>IF(午餐設計表!D40&gt;"",午餐設計表!D40,"")</f>
        <v>中秋節~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29</v>
      </c>
      <c r="C36" s="165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112學年度第1學期第5週素食菜單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</v>
      </c>
      <c r="C4" s="53" t="s">
        <v>33</v>
      </c>
      <c r="D4" s="53" t="s">
        <v>34</v>
      </c>
      <c r="E4" s="53" t="str">
        <f>午餐設計表!E4</f>
        <v>照燒豆包</v>
      </c>
      <c r="F4" s="53"/>
      <c r="G4" s="53" t="s">
        <v>34</v>
      </c>
      <c r="H4" s="53" t="str">
        <f>午餐設計表!H4</f>
        <v>桂竹筍炒鮮菇</v>
      </c>
      <c r="I4" s="53"/>
      <c r="J4" s="53" t="s">
        <v>34</v>
      </c>
      <c r="K4" s="53" t="str">
        <f>午餐設計表!K4</f>
        <v>毛豆炒蛋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菜頭湯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7.1份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非基改濕豆包榮洲(pc)  </v>
      </c>
      <c r="F5" s="58"/>
      <c r="G5" s="61">
        <f>午餐設計表!F5</f>
        <v>21</v>
      </c>
      <c r="H5" s="60" t="str">
        <f>午餐設計表!H5</f>
        <v>美白菇(QR)</v>
      </c>
      <c r="I5" s="60"/>
      <c r="J5" s="61">
        <f>午餐設計表!I5</f>
        <v>0.3</v>
      </c>
      <c r="K5" s="58" t="str">
        <f>午餐設計表!K5</f>
        <v>毛豆仁(CAS)(1K/包)</v>
      </c>
      <c r="L5" s="60"/>
      <c r="M5" s="61">
        <f>午餐設計表!L5</f>
        <v>0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 xml:space="preserve">素丸子(特小)  </v>
      </c>
      <c r="R5" s="60"/>
      <c r="S5" s="61">
        <f>午餐設計表!R5</f>
        <v>0.3</v>
      </c>
      <c r="T5" s="173"/>
      <c r="U5" s="62" t="str">
        <f>午餐設計表!V5</f>
        <v>108.2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25</v>
      </c>
      <c r="B6" s="58"/>
      <c r="C6" s="58"/>
      <c r="D6" s="59"/>
      <c r="E6" s="60" t="str">
        <f>午餐設計表!E6</f>
        <v xml:space="preserve">非基改濕豆包榮洲備品(pc)  </v>
      </c>
      <c r="F6" s="58"/>
      <c r="G6" s="61">
        <f>午餐設計表!F6</f>
        <v>5</v>
      </c>
      <c r="H6" s="60" t="str">
        <f>午餐設計表!H6</f>
        <v>木耳(切絲)</v>
      </c>
      <c r="I6" s="60"/>
      <c r="J6" s="61">
        <f>午餐設計表!I6</f>
        <v>0</v>
      </c>
      <c r="K6" s="58" t="str">
        <f>午餐設計表!K6</f>
        <v>洗選蛋(QR)</v>
      </c>
      <c r="L6" s="60"/>
      <c r="M6" s="61">
        <f>午餐設計表!L6</f>
        <v>0</v>
      </c>
      <c r="N6" s="58" t="str">
        <f>午餐設計表!N6</f>
        <v>木耳(切絲)</v>
      </c>
      <c r="O6" s="60"/>
      <c r="P6" s="61">
        <f>午餐設計表!O6</f>
        <v>0</v>
      </c>
      <c r="Q6" s="58" t="str">
        <f>午餐設計表!Q6</f>
        <v>菜頭(去皮)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1.6份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素-烤肉醬250g</v>
      </c>
      <c r="F7" s="67"/>
      <c r="G7" s="61">
        <f>午餐設計表!F7</f>
        <v>1</v>
      </c>
      <c r="H7" s="60" t="str">
        <f>午餐設計表!H7</f>
        <v xml:space="preserve">熟桂竹筍(切)淨重  </v>
      </c>
      <c r="I7" s="67"/>
      <c r="J7" s="61">
        <f>午餐設計表!I7</f>
        <v>0</v>
      </c>
      <c r="K7" s="58" t="str">
        <f>午餐設計表!K7</f>
        <v>紅蘿蔔(去皮)</v>
      </c>
      <c r="L7" s="67"/>
      <c r="M7" s="61">
        <f>午餐設計表!L7</f>
        <v>0</v>
      </c>
      <c r="N7" s="58" t="str">
        <f>午餐設計表!N7</f>
        <v>高麗菜(去心)</v>
      </c>
      <c r="O7" s="67"/>
      <c r="P7" s="61">
        <f>午餐設計表!O7</f>
        <v>0</v>
      </c>
      <c r="Q7" s="58" t="str">
        <f>午餐設計表!Q7</f>
        <v>香菜(150g/把)</v>
      </c>
      <c r="R7" s="67"/>
      <c r="S7" s="61">
        <f>午餐設計表!R7</f>
        <v>0</v>
      </c>
      <c r="T7" s="173"/>
      <c r="U7" s="62" t="str">
        <f>午餐設計表!V6</f>
        <v>23.1 g</v>
      </c>
      <c r="V7" s="66" t="s">
        <v>42</v>
      </c>
      <c r="W7" s="64" t="str">
        <f>午餐設計表!X7</f>
        <v>0.3份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紅蘿蔔(切絲)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35.0 g</v>
      </c>
      <c r="V9" s="68" t="s">
        <v>46</v>
      </c>
      <c r="W9" s="64" t="str">
        <f>午餐設計表!X9</f>
        <v>2.9份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792大卡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椒鹽菜捲</v>
      </c>
      <c r="F12" s="53"/>
      <c r="G12" s="53"/>
      <c r="H12" s="53" t="str">
        <f>午餐設計表!H13</f>
        <v>塔香茄子</v>
      </c>
      <c r="I12" s="53"/>
      <c r="J12" s="53"/>
      <c r="K12" s="53" t="str">
        <f>午餐設計表!K13</f>
        <v>花生麵筋</v>
      </c>
      <c r="L12" s="53"/>
      <c r="M12" s="53"/>
      <c r="N12" s="53" t="str">
        <f>午餐設計表!N13</f>
        <v>炒綠花椰菜</v>
      </c>
      <c r="O12" s="53"/>
      <c r="P12" s="53"/>
      <c r="Q12" s="53" t="str">
        <f>午餐設計表!Q13</f>
        <v>清燉冬瓜湯</v>
      </c>
      <c r="R12" s="53"/>
      <c r="S12" s="53"/>
      <c r="T12" s="172" t="str">
        <f>午餐設計表!T13</f>
        <v>光泉優酪乳(精進)(374+10備)</v>
      </c>
      <c r="U12" s="54" t="s">
        <v>35</v>
      </c>
      <c r="V12" s="55" t="s">
        <v>36</v>
      </c>
      <c r="W12" s="56" t="str">
        <f>午餐設計表!X13</f>
        <v>6.4份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素菜捲(40g)  </v>
      </c>
      <c r="F13" s="58"/>
      <c r="G13" s="61">
        <f>午餐設計表!F14</f>
        <v>21</v>
      </c>
      <c r="H13" s="58" t="str">
        <f>午餐設計表!H14</f>
        <v>茄子</v>
      </c>
      <c r="I13" s="60"/>
      <c r="J13" s="59">
        <f>午餐設計表!I14</f>
        <v>3</v>
      </c>
      <c r="K13" s="58" t="str">
        <f>午餐設計表!K14</f>
        <v>熟花生</v>
      </c>
      <c r="L13" s="60"/>
      <c r="M13" s="61">
        <f>午餐設計表!L14</f>
        <v>0</v>
      </c>
      <c r="N13" s="58" t="str">
        <f>午餐設計表!N14</f>
        <v>冷凍綠花椰菜(CAS)</v>
      </c>
      <c r="O13" s="60"/>
      <c r="P13" s="61">
        <f>午餐設計表!O14</f>
        <v>0</v>
      </c>
      <c r="Q13" s="58" t="str">
        <f>午餐設計表!Q14</f>
        <v>紅棗(兩)</v>
      </c>
      <c r="R13" s="60"/>
      <c r="S13" s="61">
        <f>午餐設計表!R14</f>
        <v>1</v>
      </c>
      <c r="T13" s="173"/>
      <c r="U13" s="62" t="str">
        <f>午餐設計表!V14</f>
        <v>118.4 g</v>
      </c>
      <c r="V13" s="63" t="s">
        <v>38</v>
      </c>
      <c r="W13" s="64" t="str">
        <f>午餐設計表!X14</f>
        <v>1.0份</v>
      </c>
    </row>
    <row r="14" spans="1:23" ht="27.75" customHeight="1" x14ac:dyDescent="0.4">
      <c r="A14" s="57">
        <f>午餐設計表!B15</f>
        <v>26</v>
      </c>
      <c r="B14" s="60"/>
      <c r="C14" s="60"/>
      <c r="D14" s="61"/>
      <c r="E14" s="60" t="str">
        <f>午餐設計表!E15</f>
        <v xml:space="preserve">素菜捲(40g)(備品)  </v>
      </c>
      <c r="F14" s="58"/>
      <c r="G14" s="61">
        <f>午餐設計表!F15</f>
        <v>5</v>
      </c>
      <c r="H14" s="58" t="str">
        <f>午餐設計表!H15</f>
        <v>九層塔(兩)</v>
      </c>
      <c r="I14" s="60"/>
      <c r="J14" s="59">
        <f>午餐設計表!I15</f>
        <v>1</v>
      </c>
      <c r="K14" s="58" t="str">
        <f>午餐設計表!K15</f>
        <v>紅蘿蔔(去皮)</v>
      </c>
      <c r="L14" s="60"/>
      <c r="M14" s="61">
        <f>午餐設計表!L15</f>
        <v>0</v>
      </c>
      <c r="N14" s="58" t="str">
        <f>午餐設計表!N15</f>
        <v>紅蘿蔔(去皮)</v>
      </c>
      <c r="O14" s="60"/>
      <c r="P14" s="61">
        <f>午餐設計表!O15</f>
        <v>0</v>
      </c>
      <c r="Q14" s="58" t="str">
        <f>午餐設計表!Q15</f>
        <v xml:space="preserve">非基改素羊肉(0.6K)  </v>
      </c>
      <c r="R14" s="60"/>
      <c r="S14" s="61">
        <f>午餐設計表!R15</f>
        <v>1</v>
      </c>
      <c r="T14" s="173"/>
      <c r="U14" s="65" t="s">
        <v>39</v>
      </c>
      <c r="V14" s="66" t="s">
        <v>40</v>
      </c>
      <c r="W14" s="64" t="str">
        <f>午餐設計表!X15</f>
        <v>2.0份</v>
      </c>
    </row>
    <row r="15" spans="1:23" ht="27.75" customHeight="1" x14ac:dyDescent="0.4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非基改素肉燥(180g)</v>
      </c>
      <c r="I15" s="67"/>
      <c r="J15" s="59">
        <f>午餐設計表!I16</f>
        <v>1</v>
      </c>
      <c r="K15" s="58" t="str">
        <f>午餐設計表!K16</f>
        <v>薑片(0.3K)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冬瓜(去皮籽)</v>
      </c>
      <c r="R15" s="67"/>
      <c r="S15" s="61">
        <f>午餐設計表!R16</f>
        <v>0</v>
      </c>
      <c r="T15" s="173"/>
      <c r="U15" s="62" t="str">
        <f>午餐設計表!V15</f>
        <v>24.7 g</v>
      </c>
      <c r="V15" s="66" t="s">
        <v>42</v>
      </c>
      <c r="W15" s="64" t="str">
        <f>午餐設計表!X16</f>
        <v>1.4份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 xml:space="preserve">麵筋泡(Ｋ)  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薑片(0.3K)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41.3 g</v>
      </c>
      <c r="V17" s="68" t="s">
        <v>46</v>
      </c>
      <c r="W17" s="64" t="str">
        <f>午餐設計表!X18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853大卡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紫米飯</v>
      </c>
      <c r="C20" s="53" t="s">
        <v>33</v>
      </c>
      <c r="D20" s="53"/>
      <c r="E20" s="53" t="str">
        <f>午餐設計表!E22</f>
        <v>香滷油豆腐</v>
      </c>
      <c r="F20" s="53"/>
      <c r="G20" s="53"/>
      <c r="H20" s="53" t="str">
        <f>午餐設計表!H22</f>
        <v>白菜什錦羹</v>
      </c>
      <c r="I20" s="53"/>
      <c r="J20" s="53"/>
      <c r="K20" s="53" t="str">
        <f>午餐設計表!K22</f>
        <v>玉米鮮菇</v>
      </c>
      <c r="L20" s="53"/>
      <c r="M20" s="53"/>
      <c r="N20" s="53" t="str">
        <f>午餐設計表!N22</f>
        <v>炒豆芽菜</v>
      </c>
      <c r="O20" s="53"/>
      <c r="P20" s="53"/>
      <c r="Q20" s="53" t="str">
        <f>午餐設計表!Q22</f>
        <v>味噌海芽湯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8.8份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四角油豆腐(大)榮洲(pc)  </v>
      </c>
      <c r="F21" s="60"/>
      <c r="G21" s="61">
        <f>午餐設計表!F23</f>
        <v>21</v>
      </c>
      <c r="H21" s="60" t="str">
        <f>午餐設計表!H23</f>
        <v xml:space="preserve">非基改素肉羹(Ｋ)  </v>
      </c>
      <c r="I21" s="58"/>
      <c r="J21" s="61">
        <f>午餐設計表!I23</f>
        <v>0.3</v>
      </c>
      <c r="K21" s="60" t="str">
        <f>午餐設計表!K23</f>
        <v>鴻喜菇(QR)</v>
      </c>
      <c r="L21" s="60"/>
      <c r="M21" s="61">
        <f>午餐設計表!L23</f>
        <v>0.3</v>
      </c>
      <c r="N21" s="60" t="str">
        <f>午餐設計表!N23</f>
        <v>芹菜</v>
      </c>
      <c r="O21" s="60"/>
      <c r="P21" s="61">
        <f>午餐設計表!O23</f>
        <v>0.1</v>
      </c>
      <c r="Q21" s="60" t="str">
        <f>午餐設計表!Q23</f>
        <v xml:space="preserve">味噌(Ｋ)  </v>
      </c>
      <c r="R21" s="60"/>
      <c r="S21" s="61">
        <f>午餐設計表!R23</f>
        <v>0</v>
      </c>
      <c r="T21" s="173"/>
      <c r="U21" s="62" t="str">
        <f>午餐設計表!V23</f>
        <v>105.8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27</v>
      </c>
      <c r="B22" s="60"/>
      <c r="C22" s="58"/>
      <c r="D22" s="60"/>
      <c r="E22" s="60" t="str">
        <f>午餐設計表!E24</f>
        <v>四角油豆腐(大)榮洲備品</v>
      </c>
      <c r="F22" s="60"/>
      <c r="G22" s="61">
        <f>午餐設計表!F24</f>
        <v>5</v>
      </c>
      <c r="H22" s="60" t="str">
        <f>午餐設計表!H24</f>
        <v>大白菜(剖半)</v>
      </c>
      <c r="I22" s="60"/>
      <c r="J22" s="61">
        <f>午餐設計表!I24</f>
        <v>0</v>
      </c>
      <c r="K22" s="60" t="str">
        <f>午餐設計表!K24</f>
        <v>玉米粒(QR-K)</v>
      </c>
      <c r="L22" s="60"/>
      <c r="M22" s="61">
        <f>午餐設計表!L24</f>
        <v>0</v>
      </c>
      <c r="N22" s="60" t="str">
        <f>午餐設計表!N24</f>
        <v>紅蘿蔔(去皮)</v>
      </c>
      <c r="O22" s="60"/>
      <c r="P22" s="61">
        <f>午餐設計表!O24</f>
        <v>0</v>
      </c>
      <c r="Q22" s="60" t="str">
        <f>午餐設計表!Q24</f>
        <v>海帶芽(乾)(廠牌/日期)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1.3份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濕香菇(小朵)(QR)</v>
      </c>
      <c r="F23" s="67"/>
      <c r="G23" s="61">
        <f>午餐設計表!F25</f>
        <v>0.3</v>
      </c>
      <c r="H23" s="60" t="str">
        <f>午餐設計表!H25</f>
        <v>木耳(整朵)</v>
      </c>
      <c r="I23" s="67"/>
      <c r="J23" s="61">
        <f>午餐設計表!I25</f>
        <v>0</v>
      </c>
      <c r="K23" s="60" t="str">
        <f>午餐設計表!K25</f>
        <v>紅蘿蔔(去皮)</v>
      </c>
      <c r="L23" s="67"/>
      <c r="M23" s="61">
        <f>午餐設計表!L25</f>
        <v>0</v>
      </c>
      <c r="N23" s="60" t="str">
        <f>午餐設計表!N25</f>
        <v>豆芽菜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173"/>
      <c r="U23" s="62" t="str">
        <f>午餐設計表!V24</f>
        <v>24.6 g</v>
      </c>
      <c r="V23" s="66" t="s">
        <v>42</v>
      </c>
      <c r="W23" s="64" t="str">
        <f>午餐設計表!X25</f>
        <v>0.3份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紅蘿蔔(去皮)</v>
      </c>
      <c r="I24" s="67"/>
      <c r="J24" s="61">
        <f>午餐設計表!I26</f>
        <v>0</v>
      </c>
      <c r="K24" s="60" t="str">
        <f>午餐設計表!K26</f>
        <v>袖珍菇(QR)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>金針菇(QR)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38.7 g</v>
      </c>
      <c r="V25" s="68" t="s">
        <v>46</v>
      </c>
      <c r="W25" s="64" t="str">
        <f>午餐設計表!X27</f>
        <v>3.3份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 t="str">
        <f>午餐設計表!H28</f>
        <v xml:space="preserve">非基改豆皮(Ｋ)  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803大卡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炒米粉(1.5K)</v>
      </c>
      <c r="C28" s="53" t="s">
        <v>33</v>
      </c>
      <c r="D28" s="53"/>
      <c r="E28" s="53" t="str">
        <f>午餐設計表!E31</f>
        <v>金瓜炒米粉</v>
      </c>
      <c r="F28" s="53"/>
      <c r="G28" s="53"/>
      <c r="H28" s="53" t="str">
        <f>午餐設計表!H31</f>
        <v>家鄉素肉燥</v>
      </c>
      <c r="I28" s="53"/>
      <c r="J28" s="53"/>
      <c r="K28" s="53" t="str">
        <f>午餐設計表!K31</f>
        <v>花團錦簇</v>
      </c>
      <c r="L28" s="53"/>
      <c r="M28" s="53"/>
      <c r="N28" s="53" t="str">
        <f>午餐設計表!N31</f>
        <v>炒有機莧菜</v>
      </c>
      <c r="O28" s="53"/>
      <c r="P28" s="53"/>
      <c r="Q28" s="53" t="str">
        <f>午餐設計表!Q31</f>
        <v>冬瓜仙草蜜</v>
      </c>
      <c r="R28" s="53"/>
      <c r="S28" s="53"/>
      <c r="T28" s="172" t="str">
        <f>午餐設計表!T31</f>
        <v>香蕉(精進15元)(374+10)</v>
      </c>
      <c r="U28" s="54" t="s">
        <v>35</v>
      </c>
      <c r="V28" s="55" t="s">
        <v>36</v>
      </c>
      <c r="W28" s="56" t="str">
        <f>午餐設計表!X31</f>
        <v>3.9份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非基改素肉燥(180g)</v>
      </c>
      <c r="F29" s="60"/>
      <c r="G29" s="61">
        <f>午餐設計表!F32</f>
        <v>1</v>
      </c>
      <c r="H29" s="58" t="str">
        <f>午餐設計表!H32</f>
        <v>非基改素肉燥(1斤/包)</v>
      </c>
      <c r="I29" s="58"/>
      <c r="J29" s="59">
        <f>午餐設計表!I32</f>
        <v>1</v>
      </c>
      <c r="K29" s="60" t="str">
        <f>午餐設計表!K32</f>
        <v>杏鮑菇(A)(QR)</v>
      </c>
      <c r="L29" s="60"/>
      <c r="M29" s="61">
        <f>午餐設計表!L32</f>
        <v>0.6</v>
      </c>
      <c r="N29" s="60" t="str">
        <f>午餐設計表!N32</f>
        <v>有機莧菜(尚紘-彰)(切實重)</v>
      </c>
      <c r="O29" s="60"/>
      <c r="P29" s="61">
        <f>午餐設計表!O32</f>
        <v>0</v>
      </c>
      <c r="Q29" s="58" t="str">
        <f>午餐設計表!Q32</f>
        <v>二砂台糖(1K/包)</v>
      </c>
      <c r="R29" s="60"/>
      <c r="S29" s="61">
        <f>午餐設計表!R32</f>
        <v>0</v>
      </c>
      <c r="T29" s="173"/>
      <c r="U29" s="62" t="str">
        <f>午餐設計表!V32</f>
        <v>115.1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28</v>
      </c>
      <c r="B30" s="60"/>
      <c r="C30" s="60"/>
      <c r="D30" s="60"/>
      <c r="E30" s="60" t="str">
        <f>午餐設計表!E33</f>
        <v>香菇絲(兩)</v>
      </c>
      <c r="F30" s="60"/>
      <c r="G30" s="61">
        <f>午餐設計表!F33</f>
        <v>1</v>
      </c>
      <c r="H30" s="58" t="str">
        <f>午餐設計表!H33</f>
        <v xml:space="preserve">非基改小小豆干丁榮洲  </v>
      </c>
      <c r="I30" s="58"/>
      <c r="J30" s="59">
        <f>午餐設計表!I33</f>
        <v>0.6</v>
      </c>
      <c r="K30" s="60" t="str">
        <f>午餐設計表!K33</f>
        <v>冷凍白花椰菜(CAS)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 xml:space="preserve">仙草蜜(5K/桶)  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1.3份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南瓜(去籽去皮)</v>
      </c>
      <c r="F31" s="67"/>
      <c r="G31" s="61">
        <f>午餐設計表!F34</f>
        <v>0.6</v>
      </c>
      <c r="H31" s="58" t="str">
        <f>午餐設計表!H34</f>
        <v>濕香菇(小朵)(QR)</v>
      </c>
      <c r="I31" s="58"/>
      <c r="J31" s="59">
        <f>午餐設計表!I34</f>
        <v>0.3</v>
      </c>
      <c r="K31" s="60" t="str">
        <f>午餐設計表!K34</f>
        <v>冷凍綠花椰菜(CAS)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 xml:space="preserve">冬瓜塊小(0.6K)  </v>
      </c>
      <c r="R31" s="67"/>
      <c r="S31" s="61">
        <f>午餐設計表!R34</f>
        <v>0</v>
      </c>
      <c r="T31" s="173"/>
      <c r="U31" s="62" t="str">
        <f>午餐設計表!V33</f>
        <v>23.4 g</v>
      </c>
      <c r="V31" s="66" t="s">
        <v>42</v>
      </c>
      <c r="W31" s="64" t="str">
        <f>午餐設計表!X34</f>
        <v>0.9份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豆芽菜</v>
      </c>
      <c r="F32" s="67"/>
      <c r="G32" s="61">
        <f>午餐設計表!F35</f>
        <v>0.6</v>
      </c>
      <c r="H32" s="58" t="str">
        <f>午餐設計表!H35</f>
        <v xml:space="preserve">碎瓜(玖順)  </v>
      </c>
      <c r="I32" s="58"/>
      <c r="J32" s="59">
        <f>午餐設計表!I35</f>
        <v>0.1</v>
      </c>
      <c r="K32" s="60" t="str">
        <f>午餐設計表!K35</f>
        <v>紅蘿蔔(去皮)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>非基改素皮絲</v>
      </c>
      <c r="F33" s="67"/>
      <c r="G33" s="61">
        <f>午餐設計表!F36</f>
        <v>0.3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32.5 g</v>
      </c>
      <c r="V33" s="68" t="s">
        <v>46</v>
      </c>
      <c r="W33" s="64" t="str">
        <f>午餐設計表!X36</f>
        <v>4.8份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>紅蘿蔔(去皮)</v>
      </c>
      <c r="F34" s="67"/>
      <c r="G34" s="61">
        <f>午餐設計表!F37</f>
        <v>0.1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 t="str">
        <f>午餐設計表!E38</f>
        <v>芹菜</v>
      </c>
      <c r="F35" s="67"/>
      <c r="G35" s="61">
        <f>午餐設計表!F38</f>
        <v>0.1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836大卡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中秋節~</v>
      </c>
      <c r="C36" s="53" t="s">
        <v>33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0.0份</v>
      </c>
    </row>
    <row r="37" spans="1:23" ht="27.75" customHeight="1" x14ac:dyDescent="0.4">
      <c r="A37" s="57" t="s">
        <v>37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173"/>
      <c r="U37" s="62">
        <f>午餐設計表!V41</f>
        <v>0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29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0.0份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>
        <f>午餐設計表!V42</f>
        <v>0</v>
      </c>
      <c r="V39" s="66" t="s">
        <v>42</v>
      </c>
      <c r="W39" s="64" t="str">
        <f>午餐設計表!X43</f>
        <v>0.0份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>
        <f>午餐設計表!V43</f>
        <v>0</v>
      </c>
      <c r="V41" s="68" t="s">
        <v>46</v>
      </c>
      <c r="W41" s="64" t="str">
        <f>午餐設計表!X45</f>
        <v>0.0份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>
        <f>午餐設計表!V40</f>
        <v>0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2023-09-19T09:16:09Z</cp:lastPrinted>
  <dcterms:created xsi:type="dcterms:W3CDTF">2003-03-13T12:56:25Z</dcterms:created>
  <dcterms:modified xsi:type="dcterms:W3CDTF">2023-09-19T09:19:46Z</dcterms:modified>
</cp:coreProperties>
</file>