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0" yWindow="0" windowWidth="23040" windowHeight="8160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<sst xmlns="http://schemas.openxmlformats.org/spreadsheetml/2006/main" count="372" uniqueCount="171">
  <si>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</si>
  <si>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</si>
  <si>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</si>
  <si>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</si>
  <si>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</si>
  <si>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</si>
  <si>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</si>
  <si>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</si>
  <si>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</si>
  <si>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</si>
  <si>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</si>
  <si>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</si>
  <si>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</si>
  <si>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</si>
  <si>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</si>
  <si>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</si>
  <si>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</si>
  <si>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</si>
  <si>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</si>
  <si>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</si>
  <si>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</si>
  <si>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</si>
  <si>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</si>
  <si>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</si>
  <si>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</si>
  <si>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</si>
  <si>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</si>
  <si>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</si>
  <si>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</si>
  <si>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</si>
  <si>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</si>
  <si>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</si>
  <si>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</si>
  <si>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</si>
  <si>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</si>
  <si>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</si>
  <si>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</si>
  <si>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</si>
  <si>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</si>
  <si>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</si>
  <si>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</si>
  <si>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</si>
  <si>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</si>
  <si>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</si>
  <si>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</si>
  <si>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</si>
  <si>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</si>
  <si>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</si>
  <si>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</si>
  <si>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</si>
  <si>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</si>
  <si>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</si>
  <si>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</si>
  <si>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</si>
  <si>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</si>
  <si>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</si>
  <si>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</si>
  <si>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111學年度第2學期第16週午餐菜單</t>
  </si>
  <si>
    <t>9車</t>
  </si>
  <si>
    <t>材料用量</t>
    <phoneticPr fontId="2" type="noConversion"/>
  </si>
  <si>
    <t>白米飯(385+16素)主食雜糧先送</t>
  </si>
  <si>
    <t>星期一</t>
    <phoneticPr fontId="2" type="noConversion"/>
  </si>
  <si>
    <t>家常滷肉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</si>
  <si>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</si>
  <si>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</si>
  <si>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</si>
  <si>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上肉丁香里</t>
  </si>
  <si>
    <t>公斤</t>
  </si>
  <si>
    <t>紅蘿蔔(去皮)</t>
  </si>
  <si>
    <t>蒜仁(0.6K/包)</t>
  </si>
  <si>
    <t>包</t>
  </si>
  <si>
    <t>蔥(0.5K/把)</t>
  </si>
  <si>
    <t>把</t>
  </si>
  <si>
    <t>薑母</t>
  </si>
  <si>
    <t>蕃茄燴豆腐</t>
  </si>
  <si>
    <t>熱量：</t>
    <phoneticPr fontId="2" type="noConversion"/>
  </si>
  <si>
    <t>板</t>
  </si>
  <si>
    <t>蕃茄</t>
  </si>
  <si>
    <t>絞肉香里</t>
  </si>
  <si>
    <t>罐</t>
  </si>
  <si>
    <t>螞蟻上樹</t>
  </si>
  <si>
    <t>冬粉(2.5K)中農</t>
  </si>
  <si>
    <t>瘦絞肉粗(1比9)香里</t>
  </si>
  <si>
    <t>木耳(整朵)</t>
  </si>
  <si>
    <t>蝦米</t>
  </si>
  <si>
    <t>餐數</t>
    <phoneticPr fontId="2" type="noConversion"/>
  </si>
  <si>
    <t>炒蚵白菜</t>
  </si>
  <si>
    <t>熱量：</t>
    <phoneticPr fontId="2" type="noConversion"/>
  </si>
  <si>
    <t>蚵白菜(去頭)實重</t>
  </si>
  <si>
    <t>薑絲(0.6K/包)</t>
  </si>
  <si>
    <t>玉米濃湯</t>
  </si>
  <si>
    <t>玉米粒(QR-K)</t>
  </si>
  <si>
    <t>洗選蛋(QR)</t>
  </si>
  <si>
    <t>玉米濃湯粉小磨坊(1K)</t>
  </si>
  <si>
    <t>三色豆(CAS-1k/包)</t>
  </si>
  <si>
    <t>玉米醬牛(大-3K)</t>
  </si>
  <si>
    <t>燕麥飯</t>
  </si>
  <si>
    <t>星期二</t>
    <phoneticPr fontId="2" type="noConversion"/>
  </si>
  <si>
    <t>紅燒雞丁</t>
  </si>
  <si>
    <t>骨腿丁(CAS)</t>
  </si>
  <si>
    <t>冬瓜(去皮籽實重)</t>
  </si>
  <si>
    <t>蜜汁鮑菇豆干</t>
  </si>
  <si>
    <t>杏鮑菇(A)(QR)</t>
  </si>
  <si>
    <t>滷包小磨坊(30g)(小包)</t>
  </si>
  <si>
    <t>紅茶包小(標示日期)</t>
  </si>
  <si>
    <t>香菜(150g/把)</t>
  </si>
  <si>
    <t>白芝麻(熟)</t>
  </si>
  <si>
    <t>餐數</t>
    <phoneticPr fontId="2" type="noConversion"/>
  </si>
  <si>
    <t>絲瓜針菇</t>
  </si>
  <si>
    <t>絲瓜(去皮)</t>
  </si>
  <si>
    <t>肉絲香里</t>
  </si>
  <si>
    <t>金針菇(QR)</t>
  </si>
  <si>
    <t>炒高麗菜</t>
  </si>
  <si>
    <t>高麗菜(去心)實重</t>
  </si>
  <si>
    <t>碎蒜(0.6K/包)</t>
  </si>
  <si>
    <t>菜頭龍骨湯</t>
  </si>
  <si>
    <t>菜頭(去皮)</t>
  </si>
  <si>
    <t>龍骨丁(CAS)</t>
  </si>
  <si>
    <t>醣類：</t>
    <phoneticPr fontId="2" type="noConversion"/>
  </si>
  <si>
    <t>蛋白質：</t>
    <phoneticPr fontId="2" type="noConversion"/>
  </si>
  <si>
    <t>蘋果(401+10)(25元精進)</t>
  </si>
  <si>
    <t>五穀米飯</t>
  </si>
  <si>
    <t>星期三</t>
    <phoneticPr fontId="2" type="noConversion"/>
  </si>
  <si>
    <t>沙茶豬肉</t>
  </si>
  <si>
    <t>肉片香里</t>
  </si>
  <si>
    <t>沙茶醬牛頭牌(3K)</t>
  </si>
  <si>
    <t>紅蘿蔔炒蛋</t>
  </si>
  <si>
    <t>玉米鮮菇</t>
  </si>
  <si>
    <t>袖珍菇(QR)</t>
  </si>
  <si>
    <t>炒有機荷葉白菜</t>
  </si>
  <si>
    <t>有機荷葉白菜(順-彰)(切實重)</t>
  </si>
  <si>
    <t>柴魚豆腐湯</t>
  </si>
  <si>
    <t>醣類：</t>
    <phoneticPr fontId="2" type="noConversion"/>
  </si>
  <si>
    <t>蛋白質：</t>
    <phoneticPr fontId="2" type="noConversion"/>
  </si>
  <si>
    <t>豆腐榮洲(切大丁)(4.5K)非</t>
  </si>
  <si>
    <t>大骨(CAS)</t>
  </si>
  <si>
    <t>柴魚片(大-600g)</t>
  </si>
  <si>
    <t>822大卡</t>
    <phoneticPr fontId="2" type="noConversion"/>
  </si>
  <si>
    <t>106.1 g</t>
    <phoneticPr fontId="2" type="noConversion"/>
  </si>
  <si>
    <t>38.5 g</t>
    <phoneticPr fontId="2" type="noConversion"/>
  </si>
  <si>
    <t>6.1份</t>
  </si>
  <si>
    <t>0.0份</t>
  </si>
  <si>
    <t>3.9份</t>
  </si>
  <si>
    <t>1.4份</t>
  </si>
  <si>
    <t>894大卡</t>
    <phoneticPr fontId="2" type="noConversion"/>
  </si>
  <si>
    <t>119.3 g</t>
    <phoneticPr fontId="2" type="noConversion"/>
  </si>
  <si>
    <t>39.7 g</t>
    <phoneticPr fontId="2" type="noConversion"/>
  </si>
  <si>
    <t>6.0份</t>
  </si>
  <si>
    <t>3.5份</t>
  </si>
  <si>
    <t>2.4份</t>
  </si>
  <si>
    <t>1.0份</t>
  </si>
  <si>
    <t>2.2份</t>
  </si>
  <si>
    <t>820大卡</t>
    <phoneticPr fontId="2" type="noConversion"/>
  </si>
  <si>
    <t>34.8 g</t>
    <phoneticPr fontId="2" type="noConversion"/>
  </si>
  <si>
    <t>5.2份</t>
  </si>
  <si>
    <t>3.7份</t>
  </si>
  <si>
    <t>1.7份</t>
  </si>
  <si>
    <t xml:space="preserve">豆腐非基改(切大丁)4.5K  </t>
  </si>
  <si>
    <t xml:space="preserve">非基改油腐丁(榮洲)  </t>
  </si>
  <si>
    <t xml:space="preserve">蕃茄醬(3K)  </t>
  </si>
  <si>
    <t xml:space="preserve">非基改黑豆干大丁榮洲(Ｋ)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</si>
  <si>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</si>
  <si>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t>106.8 g</t>
    <phoneticPr fontId="2" type="noConversion"/>
  </si>
  <si>
    <t>24.3 g</t>
    <phoneticPr fontId="2" type="noConversion"/>
  </si>
  <si>
    <t>23.9 g</t>
    <phoneticPr fontId="2" type="noConversion"/>
  </si>
  <si>
    <t>24.3 g</t>
    <phoneticPr fontId="2" type="noConversion"/>
  </si>
  <si>
    <t>高麗菜(剖半)</t>
  </si>
  <si>
    <t>洋蔥(去皮)</t>
  </si>
  <si>
    <t>全穀雜糧類:6.1份 乳品類:0.0份 豆魚蛋肉類:3.9份 蔬菜類:1.4份 水果類:0.0份 油脂與堅果種子類:1.4份</t>
    <phoneticPr fontId="2" type="noConversion"/>
  </si>
  <si>
    <t>全穀雜糧類:5.7份 乳品類:0.0份 豆魚蛋肉類:3.5份 蔬菜類:2.5份 水果類:1.0份 油脂與堅果種子類:2.2份</t>
    <phoneticPr fontId="2" type="noConversion"/>
  </si>
  <si>
    <t>洋蔥(切絲)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</si>
</sst>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6" zoomScale="99" zoomScaleNormal="99" workbookViewId="0">
      <selection activeCell="N8" sqref="N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>
        <v>5</v>
      </c>
      <c r="C4" s="130"/>
      <c r="D4" s="133" t="s">
        <v>60</v>
      </c>
      <c r="E4" s="136" t="s">
        <v>62</v>
      </c>
      <c r="F4" s="137"/>
      <c r="G4" s="138"/>
      <c r="H4" s="136" t="s">
        <v>74</v>
      </c>
      <c r="I4" s="137"/>
      <c r="J4" s="138"/>
      <c r="K4" s="136" t="s">
        <v>80</v>
      </c>
      <c r="L4" s="137"/>
      <c r="M4" s="138"/>
      <c r="N4" s="136" t="s">
        <v>86</v>
      </c>
      <c r="O4" s="137"/>
      <c r="P4" s="138"/>
      <c r="Q4" s="136" t="s">
        <v>90</v>
      </c>
      <c r="R4" s="137"/>
      <c r="S4" s="138"/>
      <c r="T4" s="149"/>
      <c r="U4" s="19" t="s">
        <v>87</v>
      </c>
      <c r="V4" s="120" t="s">
        <v>137</v>
      </c>
      <c r="W4" s="5" t="s">
        <v>36</v>
      </c>
      <c r="X4" s="5" t="s">
        <v>140</v>
      </c>
    </row>
    <row r="5" spans="2:24" s="5" customFormat="1" ht="19.5" customHeight="1" x14ac:dyDescent="0.4">
      <c r="B5" s="6" t="s">
        <v>5</v>
      </c>
      <c r="C5" s="131"/>
      <c r="D5" s="133"/>
      <c r="E5" s="107" t="s">
        <v>66</v>
      </c>
      <c r="F5" s="108">
        <v>30</v>
      </c>
      <c r="G5" s="109" t="s">
        <v>67</v>
      </c>
      <c r="H5" s="110" t="s">
        <v>157</v>
      </c>
      <c r="I5" s="108">
        <v>7</v>
      </c>
      <c r="J5" s="111" t="s">
        <v>76</v>
      </c>
      <c r="K5" s="110" t="s">
        <v>166</v>
      </c>
      <c r="L5" s="108">
        <v>12</v>
      </c>
      <c r="M5" s="111" t="s">
        <v>67</v>
      </c>
      <c r="N5" s="110" t="s">
        <v>88</v>
      </c>
      <c r="O5" s="108">
        <v>36</v>
      </c>
      <c r="P5" s="111" t="s">
        <v>67</v>
      </c>
      <c r="Q5" s="110" t="s">
        <v>91</v>
      </c>
      <c r="R5" s="108">
        <v>6</v>
      </c>
      <c r="S5" s="111" t="s">
        <v>67</v>
      </c>
      <c r="T5" s="150"/>
      <c r="U5" s="20" t="s">
        <v>63</v>
      </c>
      <c r="V5" s="120" t="s">
        <v>138</v>
      </c>
      <c r="W5" s="5" t="s">
        <v>38</v>
      </c>
      <c r="X5" s="5" t="s">
        <v>141</v>
      </c>
    </row>
    <row r="6" spans="2:24" s="5" customFormat="1" ht="19.5" customHeight="1" x14ac:dyDescent="0.4">
      <c r="B6" s="6">
        <v>29</v>
      </c>
      <c r="C6" s="131"/>
      <c r="D6" s="133"/>
      <c r="E6" s="112" t="s">
        <v>158</v>
      </c>
      <c r="F6" s="113">
        <v>9</v>
      </c>
      <c r="G6" s="114" t="s">
        <v>67</v>
      </c>
      <c r="H6" s="112" t="s">
        <v>77</v>
      </c>
      <c r="I6" s="113">
        <v>5</v>
      </c>
      <c r="J6" s="114" t="s">
        <v>67</v>
      </c>
      <c r="K6" s="112" t="s">
        <v>81</v>
      </c>
      <c r="L6" s="113">
        <v>3</v>
      </c>
      <c r="M6" s="114" t="s">
        <v>70</v>
      </c>
      <c r="N6" s="112" t="s">
        <v>89</v>
      </c>
      <c r="O6" s="113">
        <v>1</v>
      </c>
      <c r="P6" s="114" t="s">
        <v>70</v>
      </c>
      <c r="Q6" s="112" t="s">
        <v>92</v>
      </c>
      <c r="R6" s="113">
        <v>5</v>
      </c>
      <c r="S6" s="114" t="s">
        <v>67</v>
      </c>
      <c r="T6" s="150"/>
      <c r="U6" s="20" t="s">
        <v>64</v>
      </c>
      <c r="V6" s="120" t="s">
        <v>165</v>
      </c>
      <c r="W6" s="5" t="s">
        <v>40</v>
      </c>
      <c r="X6" s="5" t="s">
        <v>142</v>
      </c>
    </row>
    <row r="7" spans="2:24" s="5" customFormat="1" ht="19.5" customHeight="1" x14ac:dyDescent="0.4">
      <c r="B7" s="6" t="s">
        <v>4</v>
      </c>
      <c r="C7" s="131"/>
      <c r="D7" s="133"/>
      <c r="E7" s="112" t="s">
        <v>68</v>
      </c>
      <c r="F7" s="113">
        <v>2</v>
      </c>
      <c r="G7" s="114" t="s">
        <v>67</v>
      </c>
      <c r="H7" s="115" t="s">
        <v>78</v>
      </c>
      <c r="I7" s="113">
        <v>3</v>
      </c>
      <c r="J7" s="116" t="s">
        <v>67</v>
      </c>
      <c r="K7" s="115" t="s">
        <v>82</v>
      </c>
      <c r="L7" s="113">
        <v>3</v>
      </c>
      <c r="M7" s="116" t="s">
        <v>67</v>
      </c>
      <c r="N7" s="115"/>
      <c r="O7" s="113"/>
      <c r="P7" s="116"/>
      <c r="Q7" s="115" t="s">
        <v>167</v>
      </c>
      <c r="R7" s="113">
        <v>3</v>
      </c>
      <c r="S7" s="116" t="s">
        <v>67</v>
      </c>
      <c r="T7" s="150"/>
      <c r="U7" s="20" t="s">
        <v>65</v>
      </c>
      <c r="V7" s="120" t="s">
        <v>139</v>
      </c>
      <c r="W7" s="5" t="s">
        <v>42</v>
      </c>
      <c r="X7" s="5" t="s">
        <v>143</v>
      </c>
    </row>
    <row r="8" spans="2:24" s="5" customFormat="1" ht="19.5" customHeight="1" x14ac:dyDescent="0.4">
      <c r="B8" s="152" t="s">
        <v>61</v>
      </c>
      <c r="C8" s="131"/>
      <c r="D8" s="133"/>
      <c r="E8" s="112" t="s">
        <v>69</v>
      </c>
      <c r="F8" s="113">
        <v>1</v>
      </c>
      <c r="G8" s="114" t="s">
        <v>70</v>
      </c>
      <c r="H8" s="112" t="s">
        <v>159</v>
      </c>
      <c r="I8" s="113">
        <v>1</v>
      </c>
      <c r="J8" s="114" t="s">
        <v>79</v>
      </c>
      <c r="K8" s="112" t="s">
        <v>68</v>
      </c>
      <c r="L8" s="113">
        <v>1.5</v>
      </c>
      <c r="M8" s="114" t="s">
        <v>67</v>
      </c>
      <c r="N8" s="112"/>
      <c r="O8" s="113"/>
      <c r="P8" s="114"/>
      <c r="Q8" s="112" t="s">
        <v>93</v>
      </c>
      <c r="R8" s="113">
        <v>2</v>
      </c>
      <c r="S8" s="114" t="s">
        <v>70</v>
      </c>
      <c r="T8" s="150"/>
      <c r="U8" s="20"/>
      <c r="V8" s="120"/>
      <c r="W8" s="5" t="s">
        <v>45</v>
      </c>
      <c r="X8" s="5" t="s">
        <v>141</v>
      </c>
    </row>
    <row r="9" spans="2:24" s="5" customFormat="1" ht="19.5" customHeight="1" x14ac:dyDescent="0.4">
      <c r="B9" s="152"/>
      <c r="C9" s="132"/>
      <c r="D9" s="133"/>
      <c r="E9" s="112" t="s">
        <v>71</v>
      </c>
      <c r="F9" s="113">
        <v>1</v>
      </c>
      <c r="G9" s="114" t="s">
        <v>72</v>
      </c>
      <c r="H9" s="112" t="s">
        <v>71</v>
      </c>
      <c r="I9" s="113">
        <v>0.5</v>
      </c>
      <c r="J9" s="114" t="s">
        <v>72</v>
      </c>
      <c r="K9" s="112" t="s">
        <v>83</v>
      </c>
      <c r="L9" s="113">
        <v>1</v>
      </c>
      <c r="M9" s="114" t="s">
        <v>67</v>
      </c>
      <c r="N9" s="112"/>
      <c r="O9" s="113"/>
      <c r="P9" s="114"/>
      <c r="Q9" s="112" t="s">
        <v>94</v>
      </c>
      <c r="R9" s="113">
        <v>1</v>
      </c>
      <c r="S9" s="114" t="s">
        <v>67</v>
      </c>
      <c r="T9" s="150"/>
      <c r="U9" s="20"/>
      <c r="V9" s="120"/>
      <c r="W9" s="5" t="s">
        <v>46</v>
      </c>
      <c r="X9" s="5" t="s">
        <v>143</v>
      </c>
    </row>
    <row r="10" spans="2:24" s="5" customFormat="1" ht="22.2" x14ac:dyDescent="0.4">
      <c r="B10" s="153"/>
      <c r="C10" s="8"/>
      <c r="D10" s="133"/>
      <c r="E10" s="112" t="s">
        <v>73</v>
      </c>
      <c r="F10" s="113">
        <v>0.3</v>
      </c>
      <c r="G10" s="114" t="s">
        <v>67</v>
      </c>
      <c r="H10" s="112"/>
      <c r="I10" s="113"/>
      <c r="J10" s="114"/>
      <c r="K10" s="112" t="s">
        <v>84</v>
      </c>
      <c r="L10" s="113">
        <v>0.3</v>
      </c>
      <c r="M10" s="114" t="s">
        <v>67</v>
      </c>
      <c r="N10" s="112"/>
      <c r="O10" s="113"/>
      <c r="P10" s="114"/>
      <c r="Q10" s="112" t="s">
        <v>95</v>
      </c>
      <c r="R10" s="113">
        <v>1</v>
      </c>
      <c r="S10" s="114" t="s">
        <v>79</v>
      </c>
      <c r="T10" s="150"/>
      <c r="U10" s="20"/>
      <c r="V10" s="120"/>
    </row>
    <row r="11" spans="2:24" s="5" customFormat="1" ht="22.2" x14ac:dyDescent="0.4">
      <c r="B11" s="7" t="s">
        <v>85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1" x14ac:dyDescent="0.4">
      <c r="B12" s="15">
        <v>400</v>
      </c>
      <c r="C12" s="9"/>
      <c r="D12" s="134"/>
      <c r="E12" s="154" t="s">
        <v>168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customHeight="1" x14ac:dyDescent="0.4">
      <c r="B13" s="6">
        <v>5</v>
      </c>
      <c r="C13" s="130"/>
      <c r="D13" s="135" t="s">
        <v>96</v>
      </c>
      <c r="E13" s="136" t="s">
        <v>98</v>
      </c>
      <c r="F13" s="137"/>
      <c r="G13" s="138"/>
      <c r="H13" s="136" t="s">
        <v>101</v>
      </c>
      <c r="I13" s="137"/>
      <c r="J13" s="138"/>
      <c r="K13" s="136" t="s">
        <v>108</v>
      </c>
      <c r="L13" s="137"/>
      <c r="M13" s="138"/>
      <c r="N13" s="136" t="s">
        <v>112</v>
      </c>
      <c r="O13" s="137"/>
      <c r="P13" s="138"/>
      <c r="Q13" s="136" t="s">
        <v>115</v>
      </c>
      <c r="R13" s="137"/>
      <c r="S13" s="138"/>
      <c r="T13" s="149" t="s">
        <v>120</v>
      </c>
      <c r="U13" s="19" t="s">
        <v>75</v>
      </c>
      <c r="V13" s="122" t="s">
        <v>144</v>
      </c>
      <c r="W13" s="5" t="s">
        <v>36</v>
      </c>
      <c r="X13" s="5" t="s">
        <v>147</v>
      </c>
    </row>
    <row r="14" spans="2:24" s="5" customFormat="1" ht="22.2" x14ac:dyDescent="0.4">
      <c r="B14" s="6" t="s">
        <v>3</v>
      </c>
      <c r="C14" s="131"/>
      <c r="D14" s="133"/>
      <c r="E14" s="110" t="s">
        <v>99</v>
      </c>
      <c r="F14" s="108">
        <v>33</v>
      </c>
      <c r="G14" s="111" t="s">
        <v>67</v>
      </c>
      <c r="H14" s="110" t="s">
        <v>160</v>
      </c>
      <c r="I14" s="108">
        <v>21</v>
      </c>
      <c r="J14" s="111" t="s">
        <v>67</v>
      </c>
      <c r="K14" s="110" t="s">
        <v>109</v>
      </c>
      <c r="L14" s="108">
        <v>30</v>
      </c>
      <c r="M14" s="111" t="s">
        <v>67</v>
      </c>
      <c r="N14" s="110" t="s">
        <v>113</v>
      </c>
      <c r="O14" s="108">
        <v>36</v>
      </c>
      <c r="P14" s="111" t="s">
        <v>67</v>
      </c>
      <c r="Q14" s="110" t="s">
        <v>116</v>
      </c>
      <c r="R14" s="108">
        <v>15</v>
      </c>
      <c r="S14" s="111" t="s">
        <v>67</v>
      </c>
      <c r="T14" s="150"/>
      <c r="U14" s="20" t="s">
        <v>118</v>
      </c>
      <c r="V14" s="120" t="s">
        <v>145</v>
      </c>
      <c r="W14" s="5" t="s">
        <v>38</v>
      </c>
      <c r="X14" s="5" t="s">
        <v>141</v>
      </c>
    </row>
    <row r="15" spans="2:24" s="5" customFormat="1" ht="22.2" x14ac:dyDescent="0.4">
      <c r="B15" s="6">
        <v>30</v>
      </c>
      <c r="C15" s="131"/>
      <c r="D15" s="133"/>
      <c r="E15" s="112" t="s">
        <v>100</v>
      </c>
      <c r="F15" s="113">
        <v>12</v>
      </c>
      <c r="G15" s="114" t="s">
        <v>67</v>
      </c>
      <c r="H15" s="112" t="s">
        <v>102</v>
      </c>
      <c r="I15" s="113">
        <v>12</v>
      </c>
      <c r="J15" s="114" t="s">
        <v>67</v>
      </c>
      <c r="K15" s="112" t="s">
        <v>110</v>
      </c>
      <c r="L15" s="113">
        <v>3</v>
      </c>
      <c r="M15" s="114" t="s">
        <v>67</v>
      </c>
      <c r="N15" s="112" t="s">
        <v>114</v>
      </c>
      <c r="O15" s="113">
        <v>1</v>
      </c>
      <c r="P15" s="114" t="s">
        <v>70</v>
      </c>
      <c r="Q15" s="112" t="s">
        <v>117</v>
      </c>
      <c r="R15" s="113">
        <v>3</v>
      </c>
      <c r="S15" s="114" t="s">
        <v>67</v>
      </c>
      <c r="T15" s="150"/>
      <c r="U15" s="20" t="s">
        <v>64</v>
      </c>
      <c r="V15" s="120" t="s">
        <v>164</v>
      </c>
      <c r="W15" s="5" t="s">
        <v>40</v>
      </c>
      <c r="X15" s="5" t="s">
        <v>148</v>
      </c>
    </row>
    <row r="16" spans="2:24" s="5" customFormat="1" ht="22.2" x14ac:dyDescent="0.4">
      <c r="B16" s="6" t="s">
        <v>4</v>
      </c>
      <c r="C16" s="131"/>
      <c r="D16" s="133"/>
      <c r="E16" s="112" t="s">
        <v>69</v>
      </c>
      <c r="F16" s="113">
        <v>1</v>
      </c>
      <c r="G16" s="114" t="s">
        <v>70</v>
      </c>
      <c r="H16" s="112" t="s">
        <v>103</v>
      </c>
      <c r="I16" s="113">
        <v>4</v>
      </c>
      <c r="J16" s="114" t="s">
        <v>70</v>
      </c>
      <c r="K16" s="112" t="s">
        <v>111</v>
      </c>
      <c r="L16" s="113">
        <v>3</v>
      </c>
      <c r="M16" s="114" t="s">
        <v>67</v>
      </c>
      <c r="N16" s="112" t="s">
        <v>68</v>
      </c>
      <c r="O16" s="113">
        <v>1</v>
      </c>
      <c r="P16" s="114" t="s">
        <v>67</v>
      </c>
      <c r="Q16" s="112" t="s">
        <v>105</v>
      </c>
      <c r="R16" s="113">
        <v>1</v>
      </c>
      <c r="S16" s="114" t="s">
        <v>72</v>
      </c>
      <c r="T16" s="150"/>
      <c r="U16" s="20" t="s">
        <v>119</v>
      </c>
      <c r="V16" s="120" t="s">
        <v>146</v>
      </c>
      <c r="W16" s="5" t="s">
        <v>42</v>
      </c>
      <c r="X16" s="5" t="s">
        <v>149</v>
      </c>
    </row>
    <row r="17" spans="2:24" s="5" customFormat="1" ht="22.2" x14ac:dyDescent="0.4">
      <c r="B17" s="152" t="s">
        <v>97</v>
      </c>
      <c r="C17" s="131"/>
      <c r="D17" s="133"/>
      <c r="E17" s="112" t="s">
        <v>71</v>
      </c>
      <c r="F17" s="113">
        <v>1</v>
      </c>
      <c r="G17" s="114" t="s">
        <v>72</v>
      </c>
      <c r="H17" s="112" t="s">
        <v>104</v>
      </c>
      <c r="I17" s="113">
        <v>4</v>
      </c>
      <c r="J17" s="114" t="s">
        <v>70</v>
      </c>
      <c r="K17" s="112" t="s">
        <v>68</v>
      </c>
      <c r="L17" s="113">
        <v>2</v>
      </c>
      <c r="M17" s="114" t="s">
        <v>67</v>
      </c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150</v>
      </c>
    </row>
    <row r="18" spans="2:24" s="5" customFormat="1" ht="22.2" x14ac:dyDescent="0.4">
      <c r="B18" s="152"/>
      <c r="C18" s="132"/>
      <c r="D18" s="133"/>
      <c r="E18" s="112" t="s">
        <v>73</v>
      </c>
      <c r="F18" s="113">
        <v>0.3</v>
      </c>
      <c r="G18" s="114" t="s">
        <v>67</v>
      </c>
      <c r="H18" s="112" t="s">
        <v>105</v>
      </c>
      <c r="I18" s="113">
        <v>1</v>
      </c>
      <c r="J18" s="114" t="s">
        <v>72</v>
      </c>
      <c r="K18" s="112" t="s">
        <v>73</v>
      </c>
      <c r="L18" s="113">
        <v>0.3</v>
      </c>
      <c r="M18" s="114" t="s">
        <v>67</v>
      </c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151</v>
      </c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 t="s">
        <v>106</v>
      </c>
      <c r="I19" s="113">
        <v>0.3</v>
      </c>
      <c r="J19" s="114" t="s">
        <v>67</v>
      </c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107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1" x14ac:dyDescent="0.4">
      <c r="B21" s="15">
        <v>400</v>
      </c>
      <c r="C21" s="9"/>
      <c r="D21" s="134"/>
      <c r="E21" s="154" t="s">
        <v>169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5</v>
      </c>
      <c r="C22" s="130"/>
      <c r="D22" s="135" t="s">
        <v>121</v>
      </c>
      <c r="E22" s="136" t="s">
        <v>123</v>
      </c>
      <c r="F22" s="137"/>
      <c r="G22" s="138"/>
      <c r="H22" s="136" t="s">
        <v>126</v>
      </c>
      <c r="I22" s="137"/>
      <c r="J22" s="138"/>
      <c r="K22" s="136" t="s">
        <v>127</v>
      </c>
      <c r="L22" s="137"/>
      <c r="M22" s="138"/>
      <c r="N22" s="136" t="s">
        <v>129</v>
      </c>
      <c r="O22" s="137"/>
      <c r="P22" s="138"/>
      <c r="Q22" s="136" t="s">
        <v>131</v>
      </c>
      <c r="R22" s="137"/>
      <c r="S22" s="138"/>
      <c r="T22" s="149"/>
      <c r="U22" s="19" t="s">
        <v>75</v>
      </c>
      <c r="V22" s="122" t="s">
        <v>152</v>
      </c>
      <c r="W22" s="5" t="s">
        <v>36</v>
      </c>
      <c r="X22" s="5" t="s">
        <v>154</v>
      </c>
    </row>
    <row r="23" spans="2:24" s="5" customFormat="1" ht="22.2" x14ac:dyDescent="0.4">
      <c r="B23" s="6" t="s">
        <v>3</v>
      </c>
      <c r="C23" s="131"/>
      <c r="D23" s="133"/>
      <c r="E23" s="110" t="s">
        <v>124</v>
      </c>
      <c r="F23" s="108">
        <v>30</v>
      </c>
      <c r="G23" s="111" t="s">
        <v>67</v>
      </c>
      <c r="H23" s="110" t="s">
        <v>92</v>
      </c>
      <c r="I23" s="108">
        <v>25</v>
      </c>
      <c r="J23" s="111" t="s">
        <v>67</v>
      </c>
      <c r="K23" s="110" t="s">
        <v>91</v>
      </c>
      <c r="L23" s="108">
        <v>15</v>
      </c>
      <c r="M23" s="111" t="s">
        <v>67</v>
      </c>
      <c r="N23" s="110" t="s">
        <v>130</v>
      </c>
      <c r="O23" s="108">
        <v>38</v>
      </c>
      <c r="P23" s="111" t="s">
        <v>67</v>
      </c>
      <c r="Q23" s="110" t="s">
        <v>134</v>
      </c>
      <c r="R23" s="108">
        <v>4</v>
      </c>
      <c r="S23" s="111" t="s">
        <v>76</v>
      </c>
      <c r="T23" s="150"/>
      <c r="U23" s="20" t="s">
        <v>132</v>
      </c>
      <c r="V23" s="120" t="s">
        <v>162</v>
      </c>
      <c r="W23" s="5" t="s">
        <v>38</v>
      </c>
      <c r="X23" s="5" t="s">
        <v>141</v>
      </c>
    </row>
    <row r="24" spans="2:24" s="5" customFormat="1" ht="22.2" x14ac:dyDescent="0.4">
      <c r="B24" s="6">
        <v>31</v>
      </c>
      <c r="C24" s="131"/>
      <c r="D24" s="133"/>
      <c r="E24" s="112" t="s">
        <v>170</v>
      </c>
      <c r="F24" s="113">
        <v>12</v>
      </c>
      <c r="G24" s="114" t="s">
        <v>67</v>
      </c>
      <c r="H24" s="112" t="s">
        <v>68</v>
      </c>
      <c r="I24" s="113">
        <v>13</v>
      </c>
      <c r="J24" s="114" t="s">
        <v>67</v>
      </c>
      <c r="K24" s="112" t="s">
        <v>82</v>
      </c>
      <c r="L24" s="113">
        <v>6</v>
      </c>
      <c r="M24" s="114" t="s">
        <v>67</v>
      </c>
      <c r="N24" s="112" t="s">
        <v>114</v>
      </c>
      <c r="O24" s="113">
        <v>1</v>
      </c>
      <c r="P24" s="114" t="s">
        <v>70</v>
      </c>
      <c r="Q24" s="112" t="s">
        <v>135</v>
      </c>
      <c r="R24" s="113">
        <v>3</v>
      </c>
      <c r="S24" s="114" t="s">
        <v>67</v>
      </c>
      <c r="T24" s="150"/>
      <c r="U24" s="20" t="s">
        <v>64</v>
      </c>
      <c r="V24" s="120" t="s">
        <v>163</v>
      </c>
      <c r="W24" s="5" t="s">
        <v>40</v>
      </c>
      <c r="X24" s="5" t="s">
        <v>155</v>
      </c>
    </row>
    <row r="25" spans="2:24" s="5" customFormat="1" ht="22.2" x14ac:dyDescent="0.4">
      <c r="B25" s="6" t="s">
        <v>4</v>
      </c>
      <c r="C25" s="131"/>
      <c r="D25" s="133"/>
      <c r="E25" s="112" t="s">
        <v>94</v>
      </c>
      <c r="F25" s="113">
        <v>2</v>
      </c>
      <c r="G25" s="114" t="s">
        <v>67</v>
      </c>
      <c r="H25" s="112"/>
      <c r="I25" s="113"/>
      <c r="J25" s="114"/>
      <c r="K25" s="112" t="s">
        <v>128</v>
      </c>
      <c r="L25" s="113">
        <v>5</v>
      </c>
      <c r="M25" s="114" t="s">
        <v>67</v>
      </c>
      <c r="N25" s="112"/>
      <c r="O25" s="113"/>
      <c r="P25" s="114"/>
      <c r="Q25" s="112" t="s">
        <v>136</v>
      </c>
      <c r="R25" s="113">
        <v>1</v>
      </c>
      <c r="S25" s="114" t="s">
        <v>70</v>
      </c>
      <c r="T25" s="150"/>
      <c r="U25" s="20" t="s">
        <v>133</v>
      </c>
      <c r="V25" s="120" t="s">
        <v>153</v>
      </c>
      <c r="W25" s="5" t="s">
        <v>42</v>
      </c>
      <c r="X25" s="5" t="s">
        <v>156</v>
      </c>
    </row>
    <row r="26" spans="2:24" s="5" customFormat="1" ht="22.2" x14ac:dyDescent="0.4">
      <c r="B26" s="152" t="s">
        <v>122</v>
      </c>
      <c r="C26" s="131"/>
      <c r="D26" s="133"/>
      <c r="E26" s="112" t="s">
        <v>125</v>
      </c>
      <c r="F26" s="113">
        <v>1</v>
      </c>
      <c r="G26" s="114" t="s">
        <v>79</v>
      </c>
      <c r="H26" s="112"/>
      <c r="I26" s="113"/>
      <c r="J26" s="114"/>
      <c r="K26" s="112" t="s">
        <v>68</v>
      </c>
      <c r="L26" s="113">
        <v>3</v>
      </c>
      <c r="M26" s="114" t="s">
        <v>67</v>
      </c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141</v>
      </c>
    </row>
    <row r="27" spans="2:24" s="5" customFormat="1" ht="22.2" x14ac:dyDescent="0.4">
      <c r="B27" s="152"/>
      <c r="C27" s="132"/>
      <c r="D27" s="133"/>
      <c r="E27" s="112" t="s">
        <v>114</v>
      </c>
      <c r="F27" s="113">
        <v>1</v>
      </c>
      <c r="G27" s="114" t="s">
        <v>70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143</v>
      </c>
    </row>
    <row r="28" spans="2:24" s="5" customFormat="1" ht="22.2" x14ac:dyDescent="0.4">
      <c r="B28" s="153"/>
      <c r="C28" s="8"/>
      <c r="D28" s="133"/>
      <c r="E28" s="112" t="s">
        <v>71</v>
      </c>
      <c r="F28" s="113">
        <v>1</v>
      </c>
      <c r="G28" s="114" t="s">
        <v>72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85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2.2" x14ac:dyDescent="0.4">
      <c r="B30" s="15">
        <v>400</v>
      </c>
      <c r="C30" s="9"/>
      <c r="D30" s="134"/>
      <c r="E30" s="154" t="s">
        <v>161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/>
      <c r="C31" s="130"/>
      <c r="D31" s="135"/>
      <c r="E31" s="136"/>
      <c r="F31" s="137"/>
      <c r="G31" s="138"/>
      <c r="H31" s="136"/>
      <c r="I31" s="137"/>
      <c r="J31" s="138"/>
      <c r="K31" s="136"/>
      <c r="L31" s="137"/>
      <c r="M31" s="138"/>
      <c r="N31" s="136"/>
      <c r="O31" s="137"/>
      <c r="P31" s="138"/>
      <c r="Q31" s="136"/>
      <c r="R31" s="137"/>
      <c r="S31" s="138"/>
      <c r="T31" s="149"/>
      <c r="U31" s="19"/>
      <c r="V31" s="122"/>
    </row>
    <row r="32" spans="2:24" ht="22.2" x14ac:dyDescent="0.3">
      <c r="B32" s="6" t="s">
        <v>3</v>
      </c>
      <c r="C32" s="131"/>
      <c r="D32" s="133"/>
      <c r="E32" s="110"/>
      <c r="F32" s="108"/>
      <c r="G32" s="111"/>
      <c r="H32" s="110"/>
      <c r="I32" s="108"/>
      <c r="J32" s="111"/>
      <c r="K32" s="110"/>
      <c r="L32" s="108"/>
      <c r="M32" s="111"/>
      <c r="N32" s="110"/>
      <c r="O32" s="108"/>
      <c r="P32" s="111"/>
      <c r="Q32" s="110"/>
      <c r="R32" s="108"/>
      <c r="S32" s="111"/>
      <c r="T32" s="150"/>
      <c r="U32" s="20"/>
      <c r="V32" s="120"/>
    </row>
    <row r="33" spans="2:22" ht="22.2" x14ac:dyDescent="0.3">
      <c r="B33" s="6"/>
      <c r="C33" s="131"/>
      <c r="D33" s="133"/>
      <c r="E33" s="112"/>
      <c r="F33" s="113"/>
      <c r="G33" s="114"/>
      <c r="H33" s="112"/>
      <c r="I33" s="113"/>
      <c r="J33" s="114"/>
      <c r="K33" s="112"/>
      <c r="L33" s="113"/>
      <c r="M33" s="114"/>
      <c r="N33" s="112"/>
      <c r="O33" s="113"/>
      <c r="P33" s="114"/>
      <c r="Q33" s="112"/>
      <c r="R33" s="113"/>
      <c r="S33" s="114"/>
      <c r="T33" s="150"/>
      <c r="U33" s="20"/>
      <c r="V33" s="120"/>
    </row>
    <row r="34" spans="2:22" ht="22.2" x14ac:dyDescent="0.3">
      <c r="B34" s="6" t="s">
        <v>4</v>
      </c>
      <c r="C34" s="131"/>
      <c r="D34" s="133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/>
      <c r="R34" s="113"/>
      <c r="S34" s="114"/>
      <c r="T34" s="150"/>
      <c r="U34" s="20"/>
      <c r="V34" s="120"/>
    </row>
    <row r="35" spans="2:22" ht="22.2" x14ac:dyDescent="0.3">
      <c r="B35" s="152"/>
      <c r="C35" s="131"/>
      <c r="D35" s="133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150"/>
      <c r="U35" s="20"/>
      <c r="V35" s="120"/>
    </row>
    <row r="36" spans="2:22" ht="22.2" x14ac:dyDescent="0.3">
      <c r="B36" s="152"/>
      <c r="C36" s="132"/>
      <c r="D36" s="133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</row>
    <row r="37" spans="2:22" ht="22.2" x14ac:dyDescent="0.3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2" ht="22.2" x14ac:dyDescent="0.3">
      <c r="B38" s="7"/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2" ht="21" x14ac:dyDescent="0.3">
      <c r="B39" s="15"/>
      <c r="C39" s="9"/>
      <c r="D39" s="134"/>
      <c r="E39" s="146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2" ht="22.2" x14ac:dyDescent="0.3">
      <c r="B40" s="6"/>
      <c r="C40" s="130"/>
      <c r="D40" s="135"/>
      <c r="E40" s="136"/>
      <c r="F40" s="137"/>
      <c r="G40" s="138"/>
      <c r="H40" s="136"/>
      <c r="I40" s="137"/>
      <c r="J40" s="138"/>
      <c r="K40" s="136"/>
      <c r="L40" s="137"/>
      <c r="M40" s="138"/>
      <c r="N40" s="136"/>
      <c r="O40" s="137"/>
      <c r="P40" s="138"/>
      <c r="Q40" s="136"/>
      <c r="R40" s="137"/>
      <c r="S40" s="138"/>
      <c r="T40" s="149"/>
      <c r="U40" s="19"/>
      <c r="V40" s="122"/>
    </row>
    <row r="41" spans="2:22" ht="22.2" x14ac:dyDescent="0.3">
      <c r="B41" s="6" t="s">
        <v>3</v>
      </c>
      <c r="C41" s="131"/>
      <c r="D41" s="133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150"/>
      <c r="U41" s="20"/>
      <c r="V41" s="120"/>
    </row>
    <row r="42" spans="2:22" ht="22.2" x14ac:dyDescent="0.3">
      <c r="B42" s="6"/>
      <c r="C42" s="131"/>
      <c r="D42" s="133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150"/>
      <c r="U42" s="20"/>
      <c r="V42" s="120"/>
    </row>
    <row r="43" spans="2:22" ht="22.2" x14ac:dyDescent="0.3">
      <c r="B43" s="6" t="s">
        <v>4</v>
      </c>
      <c r="C43" s="131"/>
      <c r="D43" s="133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150"/>
      <c r="U43" s="20"/>
      <c r="V43" s="120"/>
    </row>
    <row r="44" spans="2:22" ht="22.2" x14ac:dyDescent="0.3">
      <c r="B44" s="152"/>
      <c r="C44" s="131"/>
      <c r="D44" s="133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150"/>
      <c r="U44" s="20"/>
      <c r="V44" s="120"/>
    </row>
    <row r="45" spans="2:22" ht="22.2" x14ac:dyDescent="0.3">
      <c r="B45" s="152"/>
      <c r="C45" s="132"/>
      <c r="D45" s="13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50"/>
      <c r="U45" s="20"/>
      <c r="V45" s="120"/>
    </row>
    <row r="46" spans="2:22" ht="22.2" x14ac:dyDescent="0.3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2" ht="22.2" x14ac:dyDescent="0.3">
      <c r="B47" s="7"/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2" ht="21.6" thickBot="1" x14ac:dyDescent="0.35">
      <c r="B48" s="16"/>
      <c r="C48" s="11"/>
      <c r="D48" s="142"/>
      <c r="E48" s="143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45069.758874652776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111學年度第2學期第16週午餐菜單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>
        <f>IF(午餐設計表!B4&lt;&gt;"",午餐設計表!B4,"")</f>
        <v>5</v>
      </c>
      <c r="C6" s="164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>家常滷肉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>
        <f>IF(午餐設計表!B6&lt;&gt;"",午餐設計表!B6,"")</f>
        <v>29</v>
      </c>
      <c r="C8" s="159"/>
      <c r="D8" s="25" t="str">
        <f>IF(午餐設計表!H4&gt;"",午餐設計表!H4,"")</f>
        <v>蕃茄燴豆腐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>螞蟻上樹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>玉米濃湯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5</v>
      </c>
      <c r="C13" s="158" t="str">
        <f>RIGHT(IF(午餐設計表!B17&lt;&gt;"",午餐設計表!B17,""),1)</f>
        <v>二</v>
      </c>
      <c r="D13" s="32" t="str">
        <f>IF(午餐設計表!D13&gt;"",午餐設計表!D13,"")</f>
        <v>燕麥飯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>紅燒雞丁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30</v>
      </c>
      <c r="C15" s="159"/>
      <c r="D15" s="25" t="str">
        <f>IF(午餐設計表!H13&gt;"",午餐設計表!H13,"")</f>
        <v>蜜汁鮑菇豆干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絲瓜針菇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炒高麗菜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菜頭龍骨湯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>蘋果(401+10)(25元精進)</v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5</v>
      </c>
      <c r="C20" s="158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沙茶豬肉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31</v>
      </c>
      <c r="C22" s="159"/>
      <c r="D22" s="25" t="str">
        <f>IF(午餐設計表!H22&gt;"",午餐設計表!H22,"")</f>
        <v>紅蘿蔔炒蛋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玉米鮮菇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炒有機荷葉白菜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柴魚豆腐湯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 t="str">
        <f>IF(午餐設計表!B31&lt;&gt;"",午餐設計表!B31,"")</f>
        <v/>
      </c>
      <c r="C27" s="158" t="str">
        <f>RIGHT(IF(午餐設計表!B35&lt;&gt;"",午餐設計表!B35,""),1)</f>
        <v/>
      </c>
      <c r="D27" s="32" t="str">
        <f>IF(午餐設計表!D31&gt;"",午餐設計表!D31,"")</f>
        <v/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/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 t="str">
        <f>IF(午餐設計表!B33&lt;&gt;"",午餐設計表!B33,"")</f>
        <v/>
      </c>
      <c r="C29" s="159"/>
      <c r="D29" s="25" t="str">
        <f>IF(午餐設計表!H31&gt;"",午餐設計表!H31,"")</f>
        <v/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/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/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/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 t="str">
        <f>IF(午餐設計表!B40&lt;&gt;"",午餐設計表!B40,"")</f>
        <v/>
      </c>
      <c r="C34" s="158" t="str">
        <f>RIGHT(IF(午餐設計表!B44&lt;&gt;"",午餐設計表!B44,""),1)</f>
        <v/>
      </c>
      <c r="D34" s="32" t="str">
        <f>IF(午餐設計表!D40&gt;"",午餐設計表!D40,"")</f>
        <v/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 t="str">
        <f>IF(午餐設計表!B42&lt;&gt;"",午餐設計表!B42,"")</f>
        <v/>
      </c>
      <c r="C36" s="159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111學年度第2學期第16週午餐菜單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5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家常滷肉</v>
      </c>
      <c r="F4" s="53"/>
      <c r="G4" s="53" t="s">
        <v>34</v>
      </c>
      <c r="H4" s="53" t="str">
        <f>午餐設計表!H4</f>
        <v>蕃茄燴豆腐</v>
      </c>
      <c r="I4" s="53"/>
      <c r="J4" s="53" t="s">
        <v>34</v>
      </c>
      <c r="K4" s="53" t="str">
        <f>午餐設計表!K4</f>
        <v>螞蟻上樹</v>
      </c>
      <c r="L4" s="53"/>
      <c r="M4" s="53" t="s">
        <v>34</v>
      </c>
      <c r="N4" s="53" t="str">
        <f>午餐設計表!N4</f>
        <v>炒蚵白菜</v>
      </c>
      <c r="O4" s="53"/>
      <c r="P4" s="53" t="s">
        <v>34</v>
      </c>
      <c r="Q4" s="53" t="str">
        <f>午餐設計表!Q4</f>
        <v>玉米濃湯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6.1份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上肉丁香里</v>
      </c>
      <c r="F5" s="58"/>
      <c r="G5" s="61">
        <f>午餐設計表!F5</f>
        <v>30</v>
      </c>
      <c r="H5" s="60" t="str">
        <f>午餐設計表!H5</f>
        <v xml:space="preserve">豆腐非基改(切大丁)4.5K  </v>
      </c>
      <c r="I5" s="60"/>
      <c r="J5" s="61">
        <f>午餐設計表!I5</f>
        <v>7</v>
      </c>
      <c r="K5" s="58" t="str">
        <f>午餐設計表!K5</f>
        <v>高麗菜(剖半)</v>
      </c>
      <c r="L5" s="60"/>
      <c r="M5" s="61">
        <f>午餐設計表!L5</f>
        <v>12</v>
      </c>
      <c r="N5" s="58" t="str">
        <f>午餐設計表!N5</f>
        <v>蚵白菜(去頭)實重</v>
      </c>
      <c r="O5" s="60"/>
      <c r="P5" s="61">
        <f>午餐設計表!O5</f>
        <v>36</v>
      </c>
      <c r="Q5" s="58" t="str">
        <f>午餐設計表!Q5</f>
        <v>玉米粒(QR-K)</v>
      </c>
      <c r="R5" s="60"/>
      <c r="S5" s="61">
        <f>午餐設計表!R5</f>
        <v>6</v>
      </c>
      <c r="T5" s="173"/>
      <c r="U5" s="62" t="str">
        <f>午餐設計表!V5</f>
        <v>106.1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29</v>
      </c>
      <c r="B6" s="58"/>
      <c r="C6" s="58"/>
      <c r="D6" s="59"/>
      <c r="E6" s="60" t="str">
        <f>午餐設計表!E6</f>
        <v xml:space="preserve">非基改油腐丁(榮洲)  </v>
      </c>
      <c r="F6" s="58"/>
      <c r="G6" s="61">
        <f>午餐設計表!F6</f>
        <v>9</v>
      </c>
      <c r="H6" s="60" t="str">
        <f>午餐設計表!H6</f>
        <v>蕃茄</v>
      </c>
      <c r="I6" s="60"/>
      <c r="J6" s="61">
        <f>午餐設計表!I6</f>
        <v>5</v>
      </c>
      <c r="K6" s="58" t="str">
        <f>午餐設計表!K6</f>
        <v>冬粉(2.5K)中農</v>
      </c>
      <c r="L6" s="60"/>
      <c r="M6" s="61">
        <f>午餐設計表!L6</f>
        <v>3</v>
      </c>
      <c r="N6" s="58" t="str">
        <f>午餐設計表!N6</f>
        <v>薑絲(0.6K/包)</v>
      </c>
      <c r="O6" s="60"/>
      <c r="P6" s="61">
        <f>午餐設計表!O6</f>
        <v>1</v>
      </c>
      <c r="Q6" s="58" t="str">
        <f>午餐設計表!Q6</f>
        <v>洗選蛋(QR)</v>
      </c>
      <c r="R6" s="60"/>
      <c r="S6" s="61">
        <f>午餐設計表!R6</f>
        <v>5</v>
      </c>
      <c r="T6" s="173"/>
      <c r="U6" s="65" t="s">
        <v>39</v>
      </c>
      <c r="V6" s="66" t="s">
        <v>40</v>
      </c>
      <c r="W6" s="64" t="str">
        <f>午餐設計表!X6</f>
        <v>3.9份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紅蘿蔔(去皮)</v>
      </c>
      <c r="F7" s="67"/>
      <c r="G7" s="61">
        <f>午餐設計表!F7</f>
        <v>2</v>
      </c>
      <c r="H7" s="60" t="str">
        <f>午餐設計表!H7</f>
        <v>絞肉香里</v>
      </c>
      <c r="I7" s="67"/>
      <c r="J7" s="61">
        <f>午餐設計表!I7</f>
        <v>3</v>
      </c>
      <c r="K7" s="58" t="str">
        <f>午餐設計表!K7</f>
        <v>瘦絞肉粗(1比9)香里</v>
      </c>
      <c r="L7" s="67"/>
      <c r="M7" s="61">
        <f>午餐設計表!L7</f>
        <v>3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洋蔥(去皮)</v>
      </c>
      <c r="R7" s="67"/>
      <c r="S7" s="61">
        <f>午餐設計表!R7</f>
        <v>3</v>
      </c>
      <c r="T7" s="173"/>
      <c r="U7" s="62" t="str">
        <f>午餐設計表!V6</f>
        <v>24.3 g</v>
      </c>
      <c r="V7" s="66" t="s">
        <v>42</v>
      </c>
      <c r="W7" s="64" t="str">
        <f>午餐設計表!X7</f>
        <v>1.4份</v>
      </c>
    </row>
    <row r="8" spans="1:23" ht="27.75" customHeight="1" x14ac:dyDescent="0.4">
      <c r="A8" s="175" t="s">
        <v>43</v>
      </c>
      <c r="B8" s="58" t="str">
        <f>午餐設計表!E8</f>
        <v>蒜仁(0.6K/包)</v>
      </c>
      <c r="C8" s="58"/>
      <c r="D8" s="59">
        <f>午餐設計表!F8</f>
        <v>1</v>
      </c>
      <c r="E8" s="60" t="str">
        <f>午餐設計表!E8</f>
        <v>蒜仁(0.6K/包)</v>
      </c>
      <c r="F8" s="67"/>
      <c r="G8" s="61">
        <f>午餐設計表!F8</f>
        <v>1</v>
      </c>
      <c r="H8" s="60" t="str">
        <f>午餐設計表!H8</f>
        <v xml:space="preserve">蕃茄醬(3K)  </v>
      </c>
      <c r="I8" s="67"/>
      <c r="J8" s="61">
        <f>午餐設計表!I8</f>
        <v>1</v>
      </c>
      <c r="K8" s="58" t="str">
        <f>午餐設計表!K8</f>
        <v>紅蘿蔔(去皮)</v>
      </c>
      <c r="L8" s="67"/>
      <c r="M8" s="61">
        <f>午餐設計表!L8</f>
        <v>1.5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玉米濃湯粉小磨坊(1K)</v>
      </c>
      <c r="R8" s="67"/>
      <c r="S8" s="61">
        <f>午餐設計表!R8</f>
        <v>2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 t="str">
        <f>午餐設計表!E9</f>
        <v>蔥(0.5K/把)</v>
      </c>
      <c r="C9" s="58"/>
      <c r="D9" s="59">
        <f>午餐設計表!F9</f>
        <v>1</v>
      </c>
      <c r="E9" s="60" t="str">
        <f>午餐設計表!E9</f>
        <v>蔥(0.5K/把)</v>
      </c>
      <c r="F9" s="67"/>
      <c r="G9" s="61">
        <f>午餐設計表!F9</f>
        <v>1</v>
      </c>
      <c r="H9" s="60" t="str">
        <f>午餐設計表!H9</f>
        <v>蔥(0.5K/把)</v>
      </c>
      <c r="I9" s="67"/>
      <c r="J9" s="61">
        <f>午餐設計表!I9</f>
        <v>0.5</v>
      </c>
      <c r="K9" s="58" t="str">
        <f>午餐設計表!K9</f>
        <v>木耳(整朵)</v>
      </c>
      <c r="L9" s="67"/>
      <c r="M9" s="61">
        <f>午餐設計表!L9</f>
        <v>1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三色豆(CAS-1k/包)</v>
      </c>
      <c r="R9" s="67"/>
      <c r="S9" s="61">
        <f>午餐設計表!R9</f>
        <v>1</v>
      </c>
      <c r="T9" s="173"/>
      <c r="U9" s="62" t="str">
        <f>午餐設計表!V7</f>
        <v>38.5 g</v>
      </c>
      <c r="V9" s="68" t="s">
        <v>46</v>
      </c>
      <c r="W9" s="64" t="str">
        <f>午餐設計表!X9</f>
        <v>1.4份</v>
      </c>
    </row>
    <row r="10" spans="1:23" ht="27.75" customHeight="1" x14ac:dyDescent="0.3">
      <c r="A10" s="69" t="s">
        <v>47</v>
      </c>
      <c r="B10" s="58" t="str">
        <f>午餐設計表!E10</f>
        <v>薑母</v>
      </c>
      <c r="C10" s="67"/>
      <c r="D10" s="59">
        <f>午餐設計表!F10</f>
        <v>0.3</v>
      </c>
      <c r="E10" s="60" t="str">
        <f>午餐設計表!E10</f>
        <v>薑母</v>
      </c>
      <c r="F10" s="67"/>
      <c r="G10" s="61">
        <f>午餐設計表!F10</f>
        <v>0.3</v>
      </c>
      <c r="H10" s="60">
        <f>午餐設計表!H10</f>
        <v>0</v>
      </c>
      <c r="I10" s="67"/>
      <c r="J10" s="61">
        <f>午餐設計表!I10</f>
        <v>0</v>
      </c>
      <c r="K10" s="58" t="str">
        <f>午餐設計表!K10</f>
        <v>蝦米</v>
      </c>
      <c r="L10" s="67"/>
      <c r="M10" s="61">
        <f>午餐設計表!L10</f>
        <v>0.3</v>
      </c>
      <c r="N10" s="58">
        <f>午餐設計表!N10</f>
        <v>0</v>
      </c>
      <c r="O10" s="67"/>
      <c r="P10" s="61">
        <f>午餐設計表!O10</f>
        <v>0</v>
      </c>
      <c r="Q10" s="58" t="str">
        <f>午餐設計表!Q10</f>
        <v>玉米醬牛(大-3K)</v>
      </c>
      <c r="R10" s="67"/>
      <c r="S10" s="61">
        <f>午餐設計表!R10</f>
        <v>1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400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822大卡</v>
      </c>
      <c r="V11" s="75"/>
      <c r="W11" s="76"/>
    </row>
    <row r="12" spans="1:23" ht="27.75" customHeight="1" x14ac:dyDescent="0.4">
      <c r="A12" s="52">
        <f>午餐設計表!B13</f>
        <v>5</v>
      </c>
      <c r="B12" s="53" t="str">
        <f>午餐設計表!D13</f>
        <v>燕麥飯</v>
      </c>
      <c r="C12" s="53" t="s">
        <v>33</v>
      </c>
      <c r="D12" s="53"/>
      <c r="E12" s="53" t="str">
        <f>午餐設計表!E13</f>
        <v>紅燒雞丁</v>
      </c>
      <c r="F12" s="53"/>
      <c r="G12" s="53"/>
      <c r="H12" s="53" t="str">
        <f>午餐設計表!H13</f>
        <v>蜜汁鮑菇豆干</v>
      </c>
      <c r="I12" s="53"/>
      <c r="J12" s="53"/>
      <c r="K12" s="53" t="str">
        <f>午餐設計表!K13</f>
        <v>絲瓜針菇</v>
      </c>
      <c r="L12" s="53"/>
      <c r="M12" s="53"/>
      <c r="N12" s="53" t="str">
        <f>午餐設計表!N13</f>
        <v>炒高麗菜</v>
      </c>
      <c r="O12" s="53"/>
      <c r="P12" s="53"/>
      <c r="Q12" s="53" t="str">
        <f>午餐設計表!Q13</f>
        <v>菜頭龍骨湯</v>
      </c>
      <c r="R12" s="53"/>
      <c r="S12" s="53"/>
      <c r="T12" s="172" t="str">
        <f>午餐設計表!T13</f>
        <v>蘋果(401+10)(25元精進)</v>
      </c>
      <c r="U12" s="54" t="s">
        <v>35</v>
      </c>
      <c r="V12" s="55" t="s">
        <v>36</v>
      </c>
      <c r="W12" s="56" t="str">
        <f>午餐設計表!X13</f>
        <v>6.0份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骨腿丁(CAS)</v>
      </c>
      <c r="F13" s="58"/>
      <c r="G13" s="61">
        <f>午餐設計表!F14</f>
        <v>33</v>
      </c>
      <c r="H13" s="58" t="str">
        <f>午餐設計表!H14</f>
        <v xml:space="preserve">非基改黑豆干大丁榮洲(Ｋ)  </v>
      </c>
      <c r="I13" s="60"/>
      <c r="J13" s="59">
        <f>午餐設計表!I14</f>
        <v>21</v>
      </c>
      <c r="K13" s="58" t="str">
        <f>午餐設計表!K14</f>
        <v>絲瓜(去皮)</v>
      </c>
      <c r="L13" s="60"/>
      <c r="M13" s="61">
        <f>午餐設計表!L14</f>
        <v>30</v>
      </c>
      <c r="N13" s="58" t="str">
        <f>午餐設計表!N14</f>
        <v>高麗菜(去心)實重</v>
      </c>
      <c r="O13" s="60"/>
      <c r="P13" s="61">
        <f>午餐設計表!O14</f>
        <v>36</v>
      </c>
      <c r="Q13" s="58" t="str">
        <f>午餐設計表!Q14</f>
        <v>菜頭(去皮)</v>
      </c>
      <c r="R13" s="60"/>
      <c r="S13" s="61">
        <f>午餐設計表!R14</f>
        <v>15</v>
      </c>
      <c r="T13" s="173"/>
      <c r="U13" s="62" t="str">
        <f>午餐設計表!V14</f>
        <v>119.3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30</v>
      </c>
      <c r="B14" s="60"/>
      <c r="C14" s="60"/>
      <c r="D14" s="61"/>
      <c r="E14" s="60" t="str">
        <f>午餐設計表!E15</f>
        <v>冬瓜(去皮籽實重)</v>
      </c>
      <c r="F14" s="58"/>
      <c r="G14" s="61">
        <f>午餐設計表!F15</f>
        <v>12</v>
      </c>
      <c r="H14" s="58" t="str">
        <f>午餐設計表!H15</f>
        <v>杏鮑菇(A)(QR)</v>
      </c>
      <c r="I14" s="60"/>
      <c r="J14" s="59">
        <f>午餐設計表!I15</f>
        <v>12</v>
      </c>
      <c r="K14" s="58" t="str">
        <f>午餐設計表!K15</f>
        <v>肉絲香里</v>
      </c>
      <c r="L14" s="60"/>
      <c r="M14" s="61">
        <f>午餐設計表!L15</f>
        <v>3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龍骨丁(CAS)</v>
      </c>
      <c r="R14" s="60"/>
      <c r="S14" s="61">
        <f>午餐設計表!R15</f>
        <v>3</v>
      </c>
      <c r="T14" s="173"/>
      <c r="U14" s="65" t="s">
        <v>39</v>
      </c>
      <c r="V14" s="66" t="s">
        <v>40</v>
      </c>
      <c r="W14" s="64" t="str">
        <f>午餐設計表!X15</f>
        <v>3.5份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 t="str">
        <f>午餐設計表!H16</f>
        <v>滷包小磨坊(30g)(小包)</v>
      </c>
      <c r="I15" s="67"/>
      <c r="J15" s="59">
        <f>午餐設計表!I16</f>
        <v>4</v>
      </c>
      <c r="K15" s="58" t="str">
        <f>午餐設計表!K16</f>
        <v>金針菇(QR)</v>
      </c>
      <c r="L15" s="67"/>
      <c r="M15" s="61">
        <f>午餐設計表!L16</f>
        <v>3</v>
      </c>
      <c r="N15" s="58" t="str">
        <f>午餐設計表!N16</f>
        <v>紅蘿蔔(去皮)</v>
      </c>
      <c r="O15" s="67"/>
      <c r="P15" s="61">
        <f>午餐設計表!O16</f>
        <v>1</v>
      </c>
      <c r="Q15" s="58" t="str">
        <f>午餐設計表!Q16</f>
        <v>香菜(150g/把)</v>
      </c>
      <c r="R15" s="67"/>
      <c r="S15" s="61">
        <f>午餐設計表!R16</f>
        <v>1</v>
      </c>
      <c r="T15" s="173"/>
      <c r="U15" s="62" t="str">
        <f>午餐設計表!V15</f>
        <v>23.9 g</v>
      </c>
      <c r="V15" s="66" t="s">
        <v>42</v>
      </c>
      <c r="W15" s="64" t="str">
        <f>午餐設計表!X16</f>
        <v>2.4份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>紅茶包小(標示日期)</v>
      </c>
      <c r="I16" s="67"/>
      <c r="J16" s="59">
        <f>午餐設計表!I17</f>
        <v>4</v>
      </c>
      <c r="K16" s="58" t="str">
        <f>午餐設計表!K17</f>
        <v>紅蘿蔔(去皮)</v>
      </c>
      <c r="L16" s="67"/>
      <c r="M16" s="61">
        <f>午餐設計表!L17</f>
        <v>2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1.0份</v>
      </c>
    </row>
    <row r="17" spans="1:23" ht="27.75" customHeight="1" x14ac:dyDescent="0.4">
      <c r="A17" s="175"/>
      <c r="B17" s="67"/>
      <c r="C17" s="67"/>
      <c r="D17" s="61"/>
      <c r="E17" s="60" t="str">
        <f>午餐設計表!E18</f>
        <v>薑母</v>
      </c>
      <c r="F17" s="67"/>
      <c r="G17" s="61">
        <f>午餐設計表!F18</f>
        <v>0.3</v>
      </c>
      <c r="H17" s="58" t="str">
        <f>午餐設計表!H18</f>
        <v>香菜(150g/把)</v>
      </c>
      <c r="I17" s="67"/>
      <c r="J17" s="59">
        <f>午餐設計表!I18</f>
        <v>1</v>
      </c>
      <c r="K17" s="58" t="str">
        <f>午餐設計表!K18</f>
        <v>薑母</v>
      </c>
      <c r="L17" s="67"/>
      <c r="M17" s="61">
        <f>午餐設計表!L18</f>
        <v>0.3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39.7 g</v>
      </c>
      <c r="V17" s="68" t="s">
        <v>46</v>
      </c>
      <c r="W17" s="64" t="str">
        <f>午餐設計表!X18</f>
        <v>2.2份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 t="str">
        <f>午餐設計表!H19</f>
        <v>白芝麻(熟)</v>
      </c>
      <c r="I18" s="67"/>
      <c r="J18" s="59">
        <f>午餐設計表!I19</f>
        <v>0.3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894大卡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五穀米飯</v>
      </c>
      <c r="C20" s="53" t="s">
        <v>33</v>
      </c>
      <c r="D20" s="53"/>
      <c r="E20" s="53" t="str">
        <f>午餐設計表!E22</f>
        <v>沙茶豬肉</v>
      </c>
      <c r="F20" s="53"/>
      <c r="G20" s="53"/>
      <c r="H20" s="53" t="str">
        <f>午餐設計表!H22</f>
        <v>紅蘿蔔炒蛋</v>
      </c>
      <c r="I20" s="53"/>
      <c r="J20" s="53"/>
      <c r="K20" s="53" t="str">
        <f>午餐設計表!K22</f>
        <v>玉米鮮菇</v>
      </c>
      <c r="L20" s="53"/>
      <c r="M20" s="53"/>
      <c r="N20" s="53" t="str">
        <f>午餐設計表!N22</f>
        <v>炒有機荷葉白菜</v>
      </c>
      <c r="O20" s="53"/>
      <c r="P20" s="53"/>
      <c r="Q20" s="53" t="str">
        <f>午餐設計表!Q22</f>
        <v>柴魚豆腐湯</v>
      </c>
      <c r="R20" s="53"/>
      <c r="S20" s="53"/>
      <c r="T20" s="172">
        <f>午餐設計表!T22</f>
        <v>0</v>
      </c>
      <c r="U20" s="54" t="s">
        <v>35</v>
      </c>
      <c r="V20" s="55" t="s">
        <v>36</v>
      </c>
      <c r="W20" s="56" t="str">
        <f>午餐設計表!X22</f>
        <v>5.2份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肉片香里</v>
      </c>
      <c r="F21" s="60"/>
      <c r="G21" s="61">
        <f>午餐設計表!F23</f>
        <v>30</v>
      </c>
      <c r="H21" s="60" t="str">
        <f>午餐設計表!H23</f>
        <v>洗選蛋(QR)</v>
      </c>
      <c r="I21" s="58"/>
      <c r="J21" s="61">
        <f>午餐設計表!I23</f>
        <v>25</v>
      </c>
      <c r="K21" s="60" t="str">
        <f>午餐設計表!K23</f>
        <v>玉米粒(QR-K)</v>
      </c>
      <c r="L21" s="60"/>
      <c r="M21" s="61">
        <f>午餐設計表!L23</f>
        <v>15</v>
      </c>
      <c r="N21" s="60" t="str">
        <f>午餐設計表!N23</f>
        <v>有機荷葉白菜(順-彰)(切實重)</v>
      </c>
      <c r="O21" s="60"/>
      <c r="P21" s="61">
        <f>午餐設計表!O23</f>
        <v>38</v>
      </c>
      <c r="Q21" s="60" t="str">
        <f>午餐設計表!Q23</f>
        <v>豆腐榮洲(切大丁)(4.5K)非</v>
      </c>
      <c r="R21" s="60"/>
      <c r="S21" s="61">
        <f>午餐設計表!R23</f>
        <v>4</v>
      </c>
      <c r="T21" s="173"/>
      <c r="U21" s="62" t="str">
        <f>午餐設計表!V23</f>
        <v>106.8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31</v>
      </c>
      <c r="B22" s="60"/>
      <c r="C22" s="58"/>
      <c r="D22" s="60"/>
      <c r="E22" s="60" t="str">
        <f>午餐設計表!E24</f>
        <v>洋蔥(切絲)</v>
      </c>
      <c r="F22" s="60"/>
      <c r="G22" s="61">
        <f>午餐設計表!F24</f>
        <v>12</v>
      </c>
      <c r="H22" s="60" t="str">
        <f>午餐設計表!H24</f>
        <v>紅蘿蔔(去皮)</v>
      </c>
      <c r="I22" s="60"/>
      <c r="J22" s="61">
        <f>午餐設計表!I24</f>
        <v>13</v>
      </c>
      <c r="K22" s="60" t="str">
        <f>午餐設計表!K24</f>
        <v>瘦絞肉粗(1比9)香里</v>
      </c>
      <c r="L22" s="60"/>
      <c r="M22" s="61">
        <f>午餐設計表!L24</f>
        <v>6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大骨(CAS)</v>
      </c>
      <c r="R22" s="60"/>
      <c r="S22" s="61">
        <f>午餐設計表!R24</f>
        <v>3</v>
      </c>
      <c r="T22" s="173"/>
      <c r="U22" s="65" t="s">
        <v>39</v>
      </c>
      <c r="V22" s="66" t="s">
        <v>40</v>
      </c>
      <c r="W22" s="64" t="str">
        <f>午餐設計表!X24</f>
        <v>3.7份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三色豆(CAS-1k/包)</v>
      </c>
      <c r="F23" s="67"/>
      <c r="G23" s="61">
        <f>午餐設計表!F25</f>
        <v>2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袖珍菇(QR)</v>
      </c>
      <c r="L23" s="67"/>
      <c r="M23" s="61">
        <f>午餐設計表!L25</f>
        <v>5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柴魚片(大-600g)</v>
      </c>
      <c r="R23" s="67"/>
      <c r="S23" s="61">
        <f>午餐設計表!R25</f>
        <v>1</v>
      </c>
      <c r="T23" s="173"/>
      <c r="U23" s="62" t="str">
        <f>午餐設計表!V24</f>
        <v>24.3 g</v>
      </c>
      <c r="V23" s="66" t="s">
        <v>42</v>
      </c>
      <c r="W23" s="64" t="str">
        <f>午餐設計表!X25</f>
        <v>1.7份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沙茶醬牛頭牌(3K)</v>
      </c>
      <c r="F24" s="67"/>
      <c r="G24" s="61">
        <f>午餐設計表!F26</f>
        <v>1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紅蘿蔔(去皮)</v>
      </c>
      <c r="L24" s="67"/>
      <c r="M24" s="61">
        <f>午餐設計表!L26</f>
        <v>3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碎蒜(0.6K/包)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34.8 g</v>
      </c>
      <c r="V25" s="68" t="s">
        <v>46</v>
      </c>
      <c r="W25" s="64" t="str">
        <f>午餐設計表!X27</f>
        <v>1.4份</v>
      </c>
    </row>
    <row r="26" spans="1:23" ht="27.75" customHeight="1" x14ac:dyDescent="0.3">
      <c r="A26" s="69" t="s">
        <v>47</v>
      </c>
      <c r="B26" s="58"/>
      <c r="C26" s="67"/>
      <c r="D26" s="58"/>
      <c r="E26" s="60" t="str">
        <f>午餐設計表!E28</f>
        <v>蔥(0.5K/把)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400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820大卡</v>
      </c>
      <c r="V27" s="75"/>
      <c r="W27" s="71"/>
    </row>
    <row r="28" spans="1:23" ht="27.75" customHeight="1" x14ac:dyDescent="0.4">
      <c r="A28" s="52">
        <f>午餐設計表!B31</f>
        <v>0</v>
      </c>
      <c r="B28" s="53">
        <f>午餐設計表!D31</f>
        <v>0</v>
      </c>
      <c r="C28" s="53" t="s">
        <v>33</v>
      </c>
      <c r="D28" s="53"/>
      <c r="E28" s="53">
        <f>午餐設計表!E31</f>
        <v>0</v>
      </c>
      <c r="F28" s="53"/>
      <c r="G28" s="53"/>
      <c r="H28" s="53">
        <f>午餐設計表!H31</f>
        <v>0</v>
      </c>
      <c r="I28" s="53"/>
      <c r="J28" s="53"/>
      <c r="K28" s="53">
        <f>午餐設計表!K31</f>
        <v>0</v>
      </c>
      <c r="L28" s="53"/>
      <c r="M28" s="53"/>
      <c r="N28" s="53">
        <f>午餐設計表!N31</f>
        <v>0</v>
      </c>
      <c r="O28" s="53"/>
      <c r="P28" s="53"/>
      <c r="Q28" s="53">
        <f>午餐設計表!Q31</f>
        <v>0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>
        <f>午餐設計表!X31</f>
        <v>0</v>
      </c>
    </row>
    <row r="29" spans="1:23" ht="27.75" customHeight="1" x14ac:dyDescent="0.4">
      <c r="A29" s="57" t="s">
        <v>37</v>
      </c>
      <c r="B29" s="60"/>
      <c r="C29" s="60"/>
      <c r="D29" s="60"/>
      <c r="E29" s="60">
        <f>午餐設計表!E32</f>
        <v>0</v>
      </c>
      <c r="F29" s="60"/>
      <c r="G29" s="61">
        <f>午餐設計表!F32</f>
        <v>0</v>
      </c>
      <c r="H29" s="58">
        <f>午餐設計表!H32</f>
        <v>0</v>
      </c>
      <c r="I29" s="58"/>
      <c r="J29" s="59">
        <f>午餐設計表!I32</f>
        <v>0</v>
      </c>
      <c r="K29" s="60">
        <f>午餐設計表!K32</f>
        <v>0</v>
      </c>
      <c r="L29" s="60"/>
      <c r="M29" s="61">
        <f>午餐設計表!L32</f>
        <v>0</v>
      </c>
      <c r="N29" s="60">
        <f>午餐設計表!N32</f>
        <v>0</v>
      </c>
      <c r="O29" s="60"/>
      <c r="P29" s="61">
        <f>午餐設計表!O32</f>
        <v>0</v>
      </c>
      <c r="Q29" s="58">
        <f>午餐設計表!Q32</f>
        <v>0</v>
      </c>
      <c r="R29" s="60"/>
      <c r="S29" s="61">
        <f>午餐設計表!R32</f>
        <v>0</v>
      </c>
      <c r="T29" s="173"/>
      <c r="U29" s="62">
        <f>午餐設計表!V32</f>
        <v>0</v>
      </c>
      <c r="V29" s="63" t="s">
        <v>38</v>
      </c>
      <c r="W29" s="64">
        <f>午餐設計表!X32</f>
        <v>0</v>
      </c>
    </row>
    <row r="30" spans="1:23" ht="27.75" customHeight="1" x14ac:dyDescent="0.4">
      <c r="A30" s="57">
        <f>午餐設計表!B33</f>
        <v>0</v>
      </c>
      <c r="B30" s="60"/>
      <c r="C30" s="60"/>
      <c r="D30" s="60"/>
      <c r="E30" s="60">
        <f>午餐設計表!E33</f>
        <v>0</v>
      </c>
      <c r="F30" s="60"/>
      <c r="G30" s="61">
        <f>午餐設計表!F33</f>
        <v>0</v>
      </c>
      <c r="H30" s="58">
        <f>午餐設計表!H33</f>
        <v>0</v>
      </c>
      <c r="I30" s="58"/>
      <c r="J30" s="59">
        <f>午餐設計表!I33</f>
        <v>0</v>
      </c>
      <c r="K30" s="60">
        <f>午餐設計表!K33</f>
        <v>0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>
        <f>午餐設計表!Q33</f>
        <v>0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>
        <f>午餐設計表!X33</f>
        <v>0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3"/>
      <c r="U31" s="62">
        <f>午餐設計表!V33</f>
        <v>0</v>
      </c>
      <c r="V31" s="66" t="s">
        <v>42</v>
      </c>
      <c r="W31" s="64">
        <f>午餐設計表!X34</f>
        <v>0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>
        <f>午餐設計表!X35</f>
        <v>0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>
        <f>午餐設計表!V34</f>
        <v>0</v>
      </c>
      <c r="V33" s="68" t="s">
        <v>46</v>
      </c>
      <c r="W33" s="64">
        <f>午餐設計表!X36</f>
        <v>0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>
        <f>午餐設計表!V31</f>
        <v>0</v>
      </c>
      <c r="V35" s="78"/>
      <c r="W35" s="71"/>
    </row>
    <row r="36" spans="1:23" ht="27.75" customHeight="1" x14ac:dyDescent="0.4">
      <c r="A36" s="52">
        <f>午餐設計表!B40</f>
        <v>0</v>
      </c>
      <c r="B36" s="53">
        <f>午餐設計表!D40</f>
        <v>0</v>
      </c>
      <c r="C36" s="53" t="s">
        <v>33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>
        <f>午餐設計表!X40</f>
        <v>0</v>
      </c>
    </row>
    <row r="37" spans="1:23" ht="27.75" customHeight="1" x14ac:dyDescent="0.4">
      <c r="A37" s="57" t="s">
        <v>37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173"/>
      <c r="U37" s="62">
        <f>午餐設計表!V41</f>
        <v>0</v>
      </c>
      <c r="V37" s="63" t="s">
        <v>38</v>
      </c>
      <c r="W37" s="64">
        <f>午餐設計表!X41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>
        <f>午餐設計表!X42</f>
        <v>0</v>
      </c>
    </row>
    <row r="39" spans="1:23" ht="27.75" customHeight="1" x14ac:dyDescent="0.4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>
        <f>午餐設計表!V42</f>
        <v>0</v>
      </c>
      <c r="V39" s="66" t="s">
        <v>42</v>
      </c>
      <c r="W39" s="64">
        <f>午餐設計表!X43</f>
        <v>0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>
        <f>午餐設計表!X44</f>
        <v>0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>
        <f>午餐設計表!V43</f>
        <v>0</v>
      </c>
      <c r="V41" s="68" t="s">
        <v>46</v>
      </c>
      <c r="W41" s="64">
        <f>午餐設計表!X45</f>
        <v>0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>
        <f>午餐設計表!V40</f>
        <v>0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2023-05-23T10:12:57Z</cp:lastPrinted>
  <dcterms:created xsi:type="dcterms:W3CDTF">2003-03-13T12:56:25Z</dcterms:created>
  <dcterms:modified xsi:type="dcterms:W3CDTF">2023-05-23T10:12:58Z</dcterms:modified>
</cp:coreProperties>
</file>