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桌面\菜單\"/>
    </mc:Choice>
  </mc:AlternateContent>
  <bookViews>
    <workbookView xWindow="0" yWindow="0" windowWidth="28800" windowHeight="12165"/>
  </bookViews>
  <sheets>
    <sheet name="午餐設計表" sheetId="2" r:id="rId1"/>
    <sheet name="意見表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2" i="3" l="1"/>
  <c r="B6" i="3"/>
  <c r="C6" i="3"/>
  <c r="D6" i="3"/>
  <c r="D7" i="3"/>
  <c r="B8" i="3"/>
  <c r="D8" i="3"/>
  <c r="D9" i="3"/>
  <c r="D10" i="3"/>
  <c r="D11" i="3"/>
  <c r="D12" i="3"/>
  <c r="B13" i="3"/>
  <c r="C13" i="3"/>
  <c r="D13" i="3"/>
  <c r="D14" i="3"/>
  <c r="B15" i="3"/>
  <c r="D15" i="3"/>
  <c r="D16" i="3"/>
  <c r="D17" i="3"/>
  <c r="D18" i="3"/>
  <c r="D19" i="3"/>
  <c r="B20" i="3"/>
  <c r="C20" i="3"/>
  <c r="D20" i="3"/>
  <c r="D21" i="3"/>
  <c r="B22" i="3"/>
  <c r="D22" i="3"/>
  <c r="D23" i="3"/>
  <c r="D24" i="3"/>
  <c r="D25" i="3"/>
  <c r="D26" i="3"/>
  <c r="B27" i="3"/>
  <c r="C27" i="3"/>
  <c r="D27" i="3"/>
  <c r="D28" i="3"/>
  <c r="B29" i="3"/>
  <c r="D29" i="3"/>
  <c r="D30" i="3"/>
  <c r="D31" i="3"/>
  <c r="D32" i="3"/>
  <c r="D33" i="3"/>
  <c r="B34" i="3"/>
  <c r="C34" i="3"/>
  <c r="D34" i="3"/>
  <c r="D35" i="3"/>
  <c r="B36" i="3"/>
  <c r="D36" i="3"/>
  <c r="D37" i="3"/>
  <c r="D38" i="3"/>
  <c r="D39" i="3"/>
  <c r="D40" i="3"/>
  <c r="B41" i="3"/>
  <c r="C41" i="3"/>
  <c r="D41" i="3"/>
  <c r="D42" i="3"/>
  <c r="B43" i="3"/>
  <c r="D43" i="3"/>
  <c r="D44" i="3"/>
  <c r="D45" i="3"/>
  <c r="D46" i="3"/>
  <c r="D47" i="3"/>
  <c r="V59" i="2" l="1"/>
</calcChain>
</file>

<file path=xl/sharedStrings.xml><?xml version="1.0" encoding="utf-8"?>
<sst xmlns="http://schemas.openxmlformats.org/spreadsheetml/2006/main" count="474" uniqueCount="240">
  <si>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</si>
  <si>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</si>
  <si>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</si>
  <si>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</si>
  <si>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</si>
  <si>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</si>
  <si>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</si>
  <si>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</si>
  <si>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</si>
  <si>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</si>
  <si>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營養分析</t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</si>
  <si>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</si>
  <si>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</si>
  <si>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</si>
  <si>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</si>
  <si>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</si>
  <si>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</si>
  <si>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全穀雜糧類</t>
  </si>
  <si>
    <t>乳品類</t>
  </si>
  <si>
    <t>豆魚蛋肉類</t>
  </si>
  <si>
    <t>蔬菜類</t>
  </si>
  <si>
    <t>水果類</t>
  </si>
  <si>
    <t>油脂與堅果種子類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</si>
  <si>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</si>
  <si>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</si>
  <si>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</si>
  <si>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</si>
  <si>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111學年度第2學期第6週午餐菜單</t>
  </si>
  <si>
    <t>9車</t>
  </si>
  <si>
    <t>材料用量</t>
    <phoneticPr fontId="2" type="noConversion"/>
  </si>
  <si>
    <t>白米飯(385+16素)主食雜糧先送</t>
  </si>
  <si>
    <t>餐數</t>
    <phoneticPr fontId="2" type="noConversion"/>
  </si>
  <si>
    <t>糖醋菠蘿肉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</si>
  <si>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</si>
  <si>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</si>
  <si>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</si>
  <si>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肉丁香里</t>
  </si>
  <si>
    <t>公斤</t>
  </si>
  <si>
    <t>鳳梨罐頭(3K)</t>
  </si>
  <si>
    <t>罐</t>
  </si>
  <si>
    <t>紅蘿蔔(去皮)</t>
  </si>
  <si>
    <t>蒜仁(0.6K/包)</t>
  </si>
  <si>
    <t>包</t>
  </si>
  <si>
    <t>蔥(0.5K/把)</t>
  </si>
  <si>
    <t>把</t>
  </si>
  <si>
    <t>餐數</t>
    <phoneticPr fontId="2" type="noConversion"/>
  </si>
  <si>
    <t>麥克雞塊(*2)</t>
  </si>
  <si>
    <t>熱量：</t>
    <phoneticPr fontId="2" type="noConversion"/>
  </si>
  <si>
    <t>蛋白質：</t>
    <phoneticPr fontId="2" type="noConversion"/>
  </si>
  <si>
    <t>蝦仁什錦羹</t>
  </si>
  <si>
    <t>醣類：</t>
    <phoneticPr fontId="2" type="noConversion"/>
  </si>
  <si>
    <t>板</t>
  </si>
  <si>
    <t>蝦仁(Ｋ)(QR)(包冰)</t>
  </si>
  <si>
    <t>三色豆(CAS-1k/包)</t>
  </si>
  <si>
    <t>炒高麗菜</t>
  </si>
  <si>
    <t>蛋白質：</t>
    <phoneticPr fontId="2" type="noConversion"/>
  </si>
  <si>
    <t>高麗菜(去心)實重</t>
  </si>
  <si>
    <t>碎蒜(0.6K/包)</t>
  </si>
  <si>
    <t>結頭大骨湯</t>
  </si>
  <si>
    <t>結頭菜(去皮)</t>
  </si>
  <si>
    <t>大骨(CAS)</t>
  </si>
  <si>
    <t>香菜(150g/把)</t>
  </si>
  <si>
    <t>星期一</t>
    <phoneticPr fontId="2" type="noConversion"/>
  </si>
  <si>
    <t>蛋白質：</t>
    <phoneticPr fontId="2" type="noConversion"/>
  </si>
  <si>
    <t>履歷豆奶(獎勵金401+10)</t>
  </si>
  <si>
    <t>小米飯</t>
  </si>
  <si>
    <t>蒲燒鯰魚</t>
  </si>
  <si>
    <t>脂肪：</t>
    <phoneticPr fontId="2" type="noConversion"/>
  </si>
  <si>
    <t>片</t>
  </si>
  <si>
    <t>玻璃紙(包)50入</t>
  </si>
  <si>
    <t>白芝麻(熟)</t>
  </si>
  <si>
    <t>醬燒冬瓜</t>
  </si>
  <si>
    <t>冬瓜(去皮籽)</t>
  </si>
  <si>
    <t>肉片香里</t>
  </si>
  <si>
    <t>濕香菇(小朵)(QR)</t>
  </si>
  <si>
    <t>紅蘿蔔</t>
  </si>
  <si>
    <t>薑母</t>
  </si>
  <si>
    <t>泡菜冬粉</t>
  </si>
  <si>
    <t>大白菜(剖半)</t>
  </si>
  <si>
    <t>冬粉(2.5K)中農</t>
  </si>
  <si>
    <t>瘦絞肉粗(1比9)香里</t>
  </si>
  <si>
    <t>韓式泡菜(3K)</t>
  </si>
  <si>
    <t>木耳(整朵)</t>
  </si>
  <si>
    <t>炒蚵白菜</t>
  </si>
  <si>
    <t>醣類：</t>
    <phoneticPr fontId="2" type="noConversion"/>
  </si>
  <si>
    <t>蚵白菜(去頭)實重</t>
  </si>
  <si>
    <t>薑絲(0.6K/包)</t>
  </si>
  <si>
    <t>鮮菇肉絲湯</t>
  </si>
  <si>
    <t>金針菇(QR)</t>
  </si>
  <si>
    <t>肉絲香里</t>
  </si>
  <si>
    <t>星期二</t>
    <phoneticPr fontId="2" type="noConversion"/>
  </si>
  <si>
    <t>蛋白質：</t>
    <phoneticPr fontId="2" type="noConversion"/>
  </si>
  <si>
    <t>燕麥飯</t>
  </si>
  <si>
    <t>香鴨滷米血</t>
  </si>
  <si>
    <t>鴨丁(有肉)QR</t>
  </si>
  <si>
    <t>星期三</t>
    <phoneticPr fontId="2" type="noConversion"/>
  </si>
  <si>
    <t>白菜燴肉絲</t>
  </si>
  <si>
    <t>冬蝦</t>
  </si>
  <si>
    <t>紅蘿蔔炒蛋</t>
  </si>
  <si>
    <t>洗選蛋(QR)</t>
  </si>
  <si>
    <t>炒菠菜</t>
  </si>
  <si>
    <t>菠菜(去頭)實重</t>
  </si>
  <si>
    <t>黃瓜魚丸湯</t>
  </si>
  <si>
    <t>大黃瓜(去皮籽)</t>
  </si>
  <si>
    <t>醣類：</t>
    <phoneticPr fontId="2" type="noConversion"/>
  </si>
  <si>
    <t>光泉鮮奶(401+10備+優酪乳*5)</t>
  </si>
  <si>
    <t>紫米飯</t>
  </si>
  <si>
    <t>醬燒豬排</t>
  </si>
  <si>
    <t>里肌肉片12醃-pc</t>
  </si>
  <si>
    <t>里肌肉片12醃備品</t>
  </si>
  <si>
    <t>洋蔥</t>
  </si>
  <si>
    <t>蕃茄蛋豆腐</t>
  </si>
  <si>
    <t>蕃茄</t>
  </si>
  <si>
    <t>星期四</t>
    <phoneticPr fontId="2" type="noConversion"/>
  </si>
  <si>
    <t>餐數</t>
    <phoneticPr fontId="2" type="noConversion"/>
  </si>
  <si>
    <t>南瓜濃湯</t>
  </si>
  <si>
    <t>脂肪：</t>
    <phoneticPr fontId="2" type="noConversion"/>
  </si>
  <si>
    <t>南瓜</t>
  </si>
  <si>
    <t>玉米濃湯粉小磨坊(1K)</t>
  </si>
  <si>
    <t>五穀米飯</t>
  </si>
  <si>
    <t>蔥爆鹹豬肉</t>
  </si>
  <si>
    <t>彩色椒(混合)</t>
  </si>
  <si>
    <t>梅干菜肉燥</t>
  </si>
  <si>
    <t>炒有機大陸妹</t>
  </si>
  <si>
    <t>有機大陸妹(萵苣)(彰)</t>
  </si>
  <si>
    <t>酸辣湯</t>
  </si>
  <si>
    <t>星期五</t>
    <phoneticPr fontId="2" type="noConversion"/>
  </si>
  <si>
    <t>熱量：</t>
    <phoneticPr fontId="2" type="noConversion"/>
  </si>
  <si>
    <t>851大卡</t>
    <phoneticPr fontId="2" type="noConversion"/>
  </si>
  <si>
    <t>4.0份</t>
  </si>
  <si>
    <t>0.0份</t>
  </si>
  <si>
    <t>5.7份</t>
  </si>
  <si>
    <t>1.4份</t>
  </si>
  <si>
    <t>0.2份</t>
  </si>
  <si>
    <t>847大卡</t>
    <phoneticPr fontId="2" type="noConversion"/>
  </si>
  <si>
    <t>7.8份</t>
  </si>
  <si>
    <t>2.3份</t>
  </si>
  <si>
    <t>1.9份</t>
  </si>
  <si>
    <t>2.7份</t>
  </si>
  <si>
    <t>829大卡</t>
    <phoneticPr fontId="2" type="noConversion"/>
  </si>
  <si>
    <t>42.1 g</t>
    <phoneticPr fontId="2" type="noConversion"/>
  </si>
  <si>
    <t>0.8份</t>
  </si>
  <si>
    <t>2.2份</t>
  </si>
  <si>
    <t>24.4 g</t>
    <phoneticPr fontId="2" type="noConversion"/>
  </si>
  <si>
    <t>34.2 g</t>
    <phoneticPr fontId="2" type="noConversion"/>
  </si>
  <si>
    <t>7.2份</t>
  </si>
  <si>
    <t>2.1份</t>
  </si>
  <si>
    <t>2.6份</t>
  </si>
  <si>
    <t>853大卡</t>
    <phoneticPr fontId="2" type="noConversion"/>
  </si>
  <si>
    <t>4.5份</t>
  </si>
  <si>
    <t>1.2份</t>
  </si>
  <si>
    <t>3.9份</t>
  </si>
  <si>
    <t>薑片(0.3K)</t>
  </si>
  <si>
    <t>星期六</t>
    <phoneticPr fontId="2" type="noConversion"/>
  </si>
  <si>
    <t>3.3份</t>
  </si>
  <si>
    <t>龍骨丁(CAS)</t>
  </si>
  <si>
    <t>條</t>
  </si>
  <si>
    <t>杏鮑菇(A)(QR)</t>
  </si>
  <si>
    <t>菜頭(去皮)</t>
  </si>
  <si>
    <t>海帶根</t>
  </si>
  <si>
    <t>骨腿丁(CAS)</t>
  </si>
  <si>
    <t>4.2份</t>
  </si>
  <si>
    <t>861大卡</t>
    <phoneticPr fontId="2" type="noConversion"/>
  </si>
  <si>
    <t>菜頭龍骨湯</t>
  </si>
  <si>
    <t>炒海帶根</t>
  </si>
  <si>
    <t>夜市香腸</t>
  </si>
  <si>
    <t>霸王薑母雞</t>
  </si>
  <si>
    <t>白米飯</t>
  </si>
  <si>
    <t xml:space="preserve">麥克雞塊(CAS)(Ｋ)  </t>
  </si>
  <si>
    <t xml:space="preserve">豆腐非基改(切大丁)(4.5K)  </t>
  </si>
  <si>
    <t xml:space="preserve">小排骨(肉)香里  </t>
  </si>
  <si>
    <t>蕃茄醬(3K)可果美   1罐,薑片(0.3K) 1包</t>
  </si>
  <si>
    <t xml:space="preserve">米血切丁(CAS)  </t>
  </si>
  <si>
    <t xml:space="preserve">虱目魚丸(小)(QR)  </t>
  </si>
  <si>
    <t xml:space="preserve">非基改豆皮(Ｋ)  </t>
  </si>
  <si>
    <t xml:space="preserve">豆腐非基改(切大丁)4.5K  </t>
  </si>
  <si>
    <t xml:space="preserve">蕃茄醬(3K)可果美  </t>
  </si>
  <si>
    <t xml:space="preserve">洋菇罐(3K)  </t>
  </si>
  <si>
    <t xml:space="preserve">鹹豬肉絲-不要辣  </t>
  </si>
  <si>
    <t xml:space="preserve">梅乾菜(切)  </t>
  </si>
  <si>
    <t xml:space="preserve">油蔥酥(大-600g)  </t>
  </si>
  <si>
    <t xml:space="preserve">豆腐非基改(切小丁4.5K)  </t>
  </si>
  <si>
    <t xml:space="preserve">香腸(CAS)  </t>
  </si>
  <si>
    <t xml:space="preserve">香腸(CAS)備品  </t>
  </si>
  <si>
    <t>校園巧克力麵包(401+10備)(精進12元)</t>
    <phoneticPr fontId="2" type="noConversion"/>
  </si>
  <si>
    <t>113.5 g</t>
    <phoneticPr fontId="2" type="noConversion"/>
  </si>
  <si>
    <t>23.3 g</t>
    <phoneticPr fontId="2" type="noConversion"/>
  </si>
  <si>
    <t>32.3 g</t>
    <phoneticPr fontId="2" type="noConversion"/>
  </si>
  <si>
    <t>116.4 g</t>
    <phoneticPr fontId="2" type="noConversion"/>
  </si>
  <si>
    <t>22.3 g</t>
    <phoneticPr fontId="2" type="noConversion"/>
  </si>
  <si>
    <t>32.0 g</t>
    <phoneticPr fontId="2" type="noConversion"/>
  </si>
  <si>
    <t>106.3 g</t>
    <phoneticPr fontId="2" type="noConversion"/>
  </si>
  <si>
    <t>825大卡</t>
    <phoneticPr fontId="2" type="noConversion"/>
  </si>
  <si>
    <t>104.3 g</t>
    <phoneticPr fontId="2" type="noConversion"/>
  </si>
  <si>
    <t>24.1 g</t>
    <phoneticPr fontId="2" type="noConversion"/>
  </si>
  <si>
    <t>116.9 g</t>
    <phoneticPr fontId="2" type="noConversion"/>
  </si>
  <si>
    <t>23.4 g</t>
    <phoneticPr fontId="2" type="noConversion"/>
  </si>
  <si>
    <t>35.4 g</t>
    <phoneticPr fontId="2" type="noConversion"/>
  </si>
  <si>
    <t>103.0 g</t>
    <phoneticPr fontId="2" type="noConversion"/>
  </si>
  <si>
    <t>22.7 g</t>
    <phoneticPr fontId="2" type="noConversion"/>
  </si>
  <si>
    <t>38.6 g</t>
    <phoneticPr fontId="2" type="noConversion"/>
  </si>
  <si>
    <t>芹菜(去葉實重)</t>
  </si>
  <si>
    <t>非基改豆干絲(榮洲)</t>
  </si>
  <si>
    <t>芹香豆干絲</t>
  </si>
  <si>
    <t>蒲燒鯰魚(45g)備品(QR)(半成品)</t>
  </si>
  <si>
    <t>蒲燒鯰魚(45g)(QR)(半成品)</t>
  </si>
  <si>
    <t>*1K=40片</t>
    <phoneticPr fontId="2" type="noConversion"/>
  </si>
  <si>
    <t>精進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</si>
  <si>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</si>
  <si>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</si>
  <si>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</si>
  <si>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</si>
  <si>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</si>
  <si>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</si>
  <si>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>光泉代送-100%葡萄汁(401+10備)31元精進</t>
    <phoneticPr fontId="2" type="noConversion"/>
  </si>
  <si>
    <t>炒蕃薯葉</t>
  </si>
  <si>
    <t>蕃薯葉(加工)</t>
  </si>
  <si>
    <t>炒空心菜</t>
  </si>
  <si>
    <t>空心菜(去頭)實重</t>
  </si>
  <si>
    <t>烏魚片(6/7)(大台中QR)(pc)</t>
  </si>
  <si>
    <t>烏魚片(6/7)備品(大台中QR)(pc)</t>
  </si>
  <si>
    <t>蔥(1K/把)</t>
  </si>
  <si>
    <t>青蒜</t>
  </si>
  <si>
    <t>蒜燒烏魚(獎勵金)</t>
    <phoneticPr fontId="2" type="noConversion"/>
  </si>
  <si>
    <t>黑李(401+10)(15元精進)</t>
    <phoneticPr fontId="2" type="noConversion"/>
  </si>
  <si>
    <t>月</t>
    <phoneticPr fontId="2" type="noConversion"/>
  </si>
  <si>
    <t>日</t>
    <phoneticPr fontId="2" type="noConversion"/>
  </si>
  <si>
    <t>滿意</t>
    <phoneticPr fontId="2" type="noConversion"/>
  </si>
  <si>
    <t>不足</t>
    <phoneticPr fontId="2" type="noConversion"/>
  </si>
  <si>
    <t>適量</t>
    <phoneticPr fontId="2" type="noConversion"/>
  </si>
  <si>
    <t>太多</t>
    <phoneticPr fontId="2" type="noConversion"/>
  </si>
  <si>
    <t>改進</t>
    <phoneticPr fontId="2" type="noConversion"/>
  </si>
  <si>
    <t>尚可</t>
    <phoneticPr fontId="2" type="noConversion"/>
  </si>
  <si>
    <t>衛生安全</t>
    <phoneticPr fontId="2" type="noConversion"/>
  </si>
  <si>
    <t>數量</t>
    <phoneticPr fontId="2" type="noConversion"/>
  </si>
  <si>
    <t>色、香、味</t>
    <phoneticPr fontId="2" type="noConversion"/>
  </si>
  <si>
    <t>品名</t>
    <phoneticPr fontId="2" type="noConversion"/>
  </si>
  <si>
    <t>星期</t>
    <phoneticPr fontId="2" type="noConversion"/>
  </si>
  <si>
    <t>日期</t>
    <phoneticPr fontId="2" type="noConversion"/>
  </si>
  <si>
    <t>（　　）年（　　）班　　　級任老師：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</si>
</sst>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16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0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textRotation="255"/>
    </xf>
    <xf numFmtId="0" fontId="1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0" fillId="0" borderId="31" xfId="0" applyFont="1" applyBorder="1"/>
    <xf numFmtId="0" fontId="10" fillId="0" borderId="21" xfId="0" applyFont="1" applyBorder="1"/>
    <xf numFmtId="0" fontId="10" fillId="0" borderId="20" xfId="0" applyFont="1" applyBorder="1"/>
    <xf numFmtId="0" fontId="10" fillId="0" borderId="26" xfId="0" applyFont="1" applyBorder="1"/>
    <xf numFmtId="0" fontId="10" fillId="0" borderId="32" xfId="0" applyFont="1" applyBorder="1"/>
    <xf numFmtId="0" fontId="10" fillId="0" borderId="22" xfId="0" applyFont="1" applyBorder="1"/>
    <xf numFmtId="0" fontId="10" fillId="0" borderId="2" xfId="0" applyFont="1" applyBorder="1"/>
    <xf numFmtId="0" fontId="10" fillId="0" borderId="0" xfId="0" applyFont="1"/>
    <xf numFmtId="0" fontId="1" fillId="0" borderId="19" xfId="0" applyFont="1" applyBorder="1" applyAlignment="1">
      <alignment vertical="top"/>
    </xf>
    <xf numFmtId="0" fontId="11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2" fillId="0" borderId="0" xfId="0" applyFont="1" applyBorder="1" applyAlignment="1">
      <alignment horizontal="right" vertical="top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right" vertical="center" shrinkToFit="1"/>
    </xf>
    <xf numFmtId="0" fontId="14" fillId="0" borderId="5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right" vertical="center" shrinkToFit="1"/>
    </xf>
    <xf numFmtId="0" fontId="15" fillId="0" borderId="7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right" vertical="center" shrinkToFit="1"/>
    </xf>
    <xf numFmtId="0" fontId="15" fillId="0" borderId="6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34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6" fillId="0" borderId="21" xfId="0" applyFont="1" applyBorder="1" applyAlignment="1">
      <alignment horizontal="center" vertical="top" textRotation="180" shrinkToFit="1"/>
    </xf>
    <xf numFmtId="0" fontId="6" fillId="0" borderId="22" xfId="0" applyFont="1" applyBorder="1" applyAlignment="1">
      <alignment horizontal="center" vertical="top" textRotation="180" shrinkToFit="1"/>
    </xf>
    <xf numFmtId="0" fontId="6" fillId="0" borderId="20" xfId="0" applyFont="1" applyBorder="1" applyAlignment="1">
      <alignment horizontal="center" vertical="top" textRotation="180" shrinkToFit="1"/>
    </xf>
    <xf numFmtId="0" fontId="11" fillId="0" borderId="19" xfId="0" applyFont="1" applyBorder="1" applyAlignment="1">
      <alignment shrinkToFit="1"/>
    </xf>
    <xf numFmtId="0" fontId="0" fillId="0" borderId="19" xfId="0" applyBorder="1" applyAlignment="1">
      <alignment shrinkToFit="1"/>
    </xf>
    <xf numFmtId="0" fontId="12" fillId="0" borderId="19" xfId="0" applyFont="1" applyBorder="1" applyAlignment="1">
      <alignment horizontal="right" vertical="top"/>
    </xf>
    <xf numFmtId="176" fontId="13" fillId="0" borderId="0" xfId="0" applyNumberFormat="1" applyFont="1" applyAlignment="1">
      <alignment horizontal="right" vertical="top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center" vertical="center" textRotation="180" shrinkToFit="1"/>
    </xf>
    <xf numFmtId="0" fontId="6" fillId="0" borderId="22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right" vertical="top" textRotation="180" shrinkToFit="1"/>
    </xf>
    <xf numFmtId="0" fontId="6" fillId="0" borderId="22" xfId="0" applyFont="1" applyBorder="1" applyAlignment="1">
      <alignment horizontal="right" vertical="top" textRotation="180" shrinkToFit="1"/>
    </xf>
    <xf numFmtId="0" fontId="6" fillId="0" borderId="20" xfId="0" applyFont="1" applyBorder="1" applyAlignment="1">
      <alignment horizontal="right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shrinkToFi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top" textRotation="255"/>
    </xf>
    <xf numFmtId="0" fontId="10" fillId="0" borderId="21" xfId="0" applyFont="1" applyBorder="1" applyAlignment="1">
      <alignment horizontal="center" vertical="top" textRotation="255"/>
    </xf>
    <xf numFmtId="0" fontId="10" fillId="0" borderId="26" xfId="0" applyFont="1" applyBorder="1" applyAlignment="1">
      <alignment horizontal="center" vertical="top" textRotation="255"/>
    </xf>
    <xf numFmtId="0" fontId="10" fillId="0" borderId="3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0" xfId="0" applyFont="1" applyBorder="1" applyAlignment="1">
      <alignment horizontal="center" vertical="top" textRotation="255"/>
    </xf>
    <xf numFmtId="0" fontId="10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10622/Desktop/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午餐設計表"/>
      <sheetName val="意見表"/>
      <sheetName val="彰化公版"/>
    </sheetNames>
    <sheetDataSet>
      <sheetData sheetId="0">
        <row r="1">
          <cell r="B1" t="str">
            <v>0129 彰化縣線西鄉線西國中 111學年度第2學期第6週午餐菜單</v>
          </cell>
        </row>
        <row r="4">
          <cell r="B4">
            <v>3</v>
          </cell>
          <cell r="D4" t="str">
            <v>白米飯(385+16素)主食雜糧先送</v>
          </cell>
          <cell r="E4" t="str">
            <v>糖醋菠蘿肉</v>
          </cell>
          <cell r="H4" t="str">
            <v>麥克雞塊(*2)</v>
          </cell>
          <cell r="K4" t="str">
            <v>蝦仁什錦羹</v>
          </cell>
          <cell r="N4" t="str">
            <v>炒高麗菜</v>
          </cell>
          <cell r="Q4" t="str">
            <v>結頭大骨湯</v>
          </cell>
          <cell r="T4" t="str">
            <v>履歷豆奶(獎勵金401+10)</v>
          </cell>
        </row>
        <row r="6">
          <cell r="B6">
            <v>20</v>
          </cell>
        </row>
        <row r="8">
          <cell r="B8" t="str">
            <v>星期一</v>
          </cell>
        </row>
        <row r="13">
          <cell r="B13">
            <v>3</v>
          </cell>
          <cell r="D13" t="str">
            <v>小米飯</v>
          </cell>
          <cell r="E13" t="str">
            <v>蒲燒鯰魚</v>
          </cell>
          <cell r="H13" t="str">
            <v>梅干菜肉燥</v>
          </cell>
          <cell r="K13" t="str">
            <v>泡菜冬粉</v>
          </cell>
          <cell r="N13" t="str">
            <v>炒蚵白菜</v>
          </cell>
          <cell r="Q13" t="str">
            <v>鮮菇肉絲湯</v>
          </cell>
          <cell r="T13" t="str">
            <v>黑李(401+10)(15元)</v>
          </cell>
        </row>
        <row r="15">
          <cell r="B15">
            <v>21</v>
          </cell>
        </row>
        <row r="17">
          <cell r="B17" t="str">
            <v>星期二</v>
          </cell>
        </row>
        <row r="22">
          <cell r="B22">
            <v>3</v>
          </cell>
          <cell r="D22" t="str">
            <v>燕麥飯</v>
          </cell>
          <cell r="E22" t="str">
            <v>香鴨滷米血</v>
          </cell>
          <cell r="H22" t="str">
            <v>白菜燴肉絲</v>
          </cell>
          <cell r="K22" t="str">
            <v>紅蘿蔔炒蛋</v>
          </cell>
          <cell r="N22" t="str">
            <v>炒菠菜</v>
          </cell>
          <cell r="Q22" t="str">
            <v>黃瓜魚丸湯</v>
          </cell>
          <cell r="T22" t="str">
            <v>光泉鮮奶(401+10備+優酪乳*5)</v>
          </cell>
        </row>
        <row r="24">
          <cell r="B24">
            <v>22</v>
          </cell>
        </row>
        <row r="26">
          <cell r="B26" t="str">
            <v>星期三</v>
          </cell>
        </row>
        <row r="31">
          <cell r="B31">
            <v>3</v>
          </cell>
          <cell r="D31" t="str">
            <v>紫米飯</v>
          </cell>
          <cell r="E31" t="str">
            <v>醬燒豬排</v>
          </cell>
          <cell r="H31" t="str">
            <v>蕃茄蛋豆腐</v>
          </cell>
          <cell r="K31" t="str">
            <v>芹香豆干絲</v>
          </cell>
          <cell r="N31" t="str">
            <v>炒蕃薯葉</v>
          </cell>
          <cell r="Q31" t="str">
            <v>南瓜濃湯</v>
          </cell>
        </row>
        <row r="33">
          <cell r="B33">
            <v>23</v>
          </cell>
        </row>
        <row r="35">
          <cell r="B35" t="str">
            <v>星期四</v>
          </cell>
        </row>
        <row r="40">
          <cell r="B40">
            <v>3</v>
          </cell>
          <cell r="D40" t="str">
            <v>五穀米飯</v>
          </cell>
          <cell r="E40" t="str">
            <v>蒜燒烏魚</v>
          </cell>
          <cell r="H40" t="str">
            <v>蔥爆鹹豬肉</v>
          </cell>
          <cell r="K40" t="str">
            <v>醬燒冬瓜</v>
          </cell>
          <cell r="N40" t="str">
            <v>炒有機大陸妹</v>
          </cell>
          <cell r="Q40" t="str">
            <v>酸辣湯</v>
          </cell>
          <cell r="T40" t="str">
            <v>光泉100%葡萄汁(401+10備)</v>
          </cell>
        </row>
        <row r="42">
          <cell r="B42">
            <v>24</v>
          </cell>
        </row>
        <row r="44">
          <cell r="B44" t="str">
            <v>星期五</v>
          </cell>
        </row>
        <row r="49">
          <cell r="B49">
            <v>3</v>
          </cell>
          <cell r="D49" t="str">
            <v>白米飯</v>
          </cell>
          <cell r="E49" t="str">
            <v>霸王薑母雞</v>
          </cell>
          <cell r="H49" t="str">
            <v>夜市香腸</v>
          </cell>
          <cell r="K49" t="str">
            <v>炒海帶根</v>
          </cell>
          <cell r="N49" t="str">
            <v>炒空心菜</v>
          </cell>
          <cell r="Q49" t="str">
            <v>菜頭龍骨湯</v>
          </cell>
          <cell r="T49" t="str">
            <v>巧克力麵包(401+10備)(精進12)</v>
          </cell>
        </row>
        <row r="51">
          <cell r="B51">
            <v>25</v>
          </cell>
        </row>
        <row r="53">
          <cell r="B53" t="str">
            <v>星期六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60"/>
  <sheetViews>
    <sheetView tabSelected="1" topLeftCell="A19" zoomScale="95" zoomScaleNormal="95" workbookViewId="0">
      <selection activeCell="U21" sqref="U21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1" width="6.375" style="10" customWidth="1"/>
    <col min="22" max="22" width="10.625" style="10" customWidth="1"/>
    <col min="23" max="23" width="10.75" style="10" customWidth="1"/>
    <col min="24" max="25" width="0" style="10" hidden="1" customWidth="1"/>
    <col min="26" max="16384" width="9" style="10"/>
  </cols>
  <sheetData>
    <row r="1" spans="2:25" s="1" customFormat="1" ht="32.25" x14ac:dyDescent="0.45">
      <c r="B1" s="84" t="s">
        <v>27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2:25" s="1" customFormat="1" ht="18.75" customHeight="1" thickBot="1" x14ac:dyDescent="0.3">
      <c r="B2" s="16" t="s">
        <v>29</v>
      </c>
      <c r="C2" s="16"/>
      <c r="D2" s="11"/>
      <c r="E2" s="11"/>
      <c r="F2" s="11"/>
      <c r="G2" s="11"/>
      <c r="K2" s="12"/>
      <c r="N2" s="12"/>
      <c r="U2" s="1" t="s">
        <v>28</v>
      </c>
    </row>
    <row r="3" spans="2:25" s="2" customFormat="1" ht="43.5" x14ac:dyDescent="0.3">
      <c r="B3" s="3" t="s">
        <v>0</v>
      </c>
      <c r="C3" s="15" t="s">
        <v>1</v>
      </c>
      <c r="D3" s="4" t="s">
        <v>2</v>
      </c>
      <c r="E3" s="73" t="s">
        <v>7</v>
      </c>
      <c r="F3" s="74"/>
      <c r="G3" s="75"/>
      <c r="H3" s="73" t="s">
        <v>8</v>
      </c>
      <c r="I3" s="74"/>
      <c r="J3" s="75"/>
      <c r="K3" s="73" t="s">
        <v>8</v>
      </c>
      <c r="L3" s="74"/>
      <c r="M3" s="75"/>
      <c r="N3" s="73" t="s">
        <v>8</v>
      </c>
      <c r="O3" s="74"/>
      <c r="P3" s="75"/>
      <c r="Q3" s="73" t="s">
        <v>9</v>
      </c>
      <c r="R3" s="74"/>
      <c r="S3" s="75"/>
      <c r="T3" s="4"/>
      <c r="U3" s="4" t="s">
        <v>207</v>
      </c>
      <c r="V3" s="62" t="s">
        <v>10</v>
      </c>
      <c r="W3" s="63"/>
    </row>
    <row r="4" spans="2:25" s="5" customFormat="1" ht="19.5" customHeight="1" x14ac:dyDescent="0.3">
      <c r="B4" s="6">
        <v>3</v>
      </c>
      <c r="C4" s="64"/>
      <c r="D4" s="67" t="s">
        <v>30</v>
      </c>
      <c r="E4" s="70" t="s">
        <v>32</v>
      </c>
      <c r="F4" s="71"/>
      <c r="G4" s="72"/>
      <c r="H4" s="70" t="s">
        <v>46</v>
      </c>
      <c r="I4" s="71"/>
      <c r="J4" s="72"/>
      <c r="K4" s="70" t="s">
        <v>49</v>
      </c>
      <c r="L4" s="71"/>
      <c r="M4" s="72"/>
      <c r="N4" s="70" t="s">
        <v>54</v>
      </c>
      <c r="O4" s="71"/>
      <c r="P4" s="72"/>
      <c r="Q4" s="70" t="s">
        <v>58</v>
      </c>
      <c r="R4" s="71"/>
      <c r="S4" s="72"/>
      <c r="T4" s="57" t="s">
        <v>64</v>
      </c>
      <c r="U4" s="57"/>
      <c r="V4" s="17" t="s">
        <v>33</v>
      </c>
      <c r="W4" s="46" t="s">
        <v>128</v>
      </c>
      <c r="X4" s="5" t="s">
        <v>17</v>
      </c>
      <c r="Y4" s="5" t="s">
        <v>129</v>
      </c>
    </row>
    <row r="5" spans="2:25" s="5" customFormat="1" ht="19.5" customHeight="1" x14ac:dyDescent="0.3">
      <c r="B5" s="6" t="s">
        <v>5</v>
      </c>
      <c r="C5" s="65"/>
      <c r="D5" s="67"/>
      <c r="E5" s="33" t="s">
        <v>36</v>
      </c>
      <c r="F5" s="34">
        <v>18</v>
      </c>
      <c r="G5" s="35" t="s">
        <v>37</v>
      </c>
      <c r="H5" s="36" t="s">
        <v>168</v>
      </c>
      <c r="I5" s="34">
        <v>21</v>
      </c>
      <c r="J5" s="37" t="s">
        <v>37</v>
      </c>
      <c r="K5" s="36" t="s">
        <v>169</v>
      </c>
      <c r="L5" s="34">
        <v>7</v>
      </c>
      <c r="M5" s="37" t="s">
        <v>51</v>
      </c>
      <c r="N5" s="36" t="s">
        <v>56</v>
      </c>
      <c r="O5" s="34">
        <v>36</v>
      </c>
      <c r="P5" s="37" t="s">
        <v>37</v>
      </c>
      <c r="Q5" s="36" t="s">
        <v>59</v>
      </c>
      <c r="R5" s="34">
        <v>18</v>
      </c>
      <c r="S5" s="37" t="s">
        <v>37</v>
      </c>
      <c r="T5" s="55"/>
      <c r="U5" s="55"/>
      <c r="V5" s="18" t="s">
        <v>50</v>
      </c>
      <c r="W5" s="46" t="s">
        <v>198</v>
      </c>
      <c r="X5" s="5" t="s">
        <v>18</v>
      </c>
      <c r="Y5" s="5" t="s">
        <v>130</v>
      </c>
    </row>
    <row r="6" spans="2:25" s="5" customFormat="1" ht="19.5" customHeight="1" x14ac:dyDescent="0.3">
      <c r="B6" s="6">
        <v>20</v>
      </c>
      <c r="C6" s="65"/>
      <c r="D6" s="67"/>
      <c r="E6" s="38" t="s">
        <v>170</v>
      </c>
      <c r="F6" s="39">
        <v>15</v>
      </c>
      <c r="G6" s="40" t="s">
        <v>37</v>
      </c>
      <c r="H6" s="38"/>
      <c r="I6" s="39"/>
      <c r="J6" s="40"/>
      <c r="K6" s="38" t="s">
        <v>52</v>
      </c>
      <c r="L6" s="39">
        <v>6</v>
      </c>
      <c r="M6" s="40" t="s">
        <v>37</v>
      </c>
      <c r="N6" s="38" t="s">
        <v>57</v>
      </c>
      <c r="O6" s="39">
        <v>1</v>
      </c>
      <c r="P6" s="40" t="s">
        <v>42</v>
      </c>
      <c r="Q6" s="38" t="s">
        <v>60</v>
      </c>
      <c r="R6" s="39">
        <v>3</v>
      </c>
      <c r="S6" s="40" t="s">
        <v>37</v>
      </c>
      <c r="T6" s="55"/>
      <c r="U6" s="55"/>
      <c r="V6" s="18" t="s">
        <v>35</v>
      </c>
      <c r="W6" s="46" t="s">
        <v>199</v>
      </c>
      <c r="X6" s="5" t="s">
        <v>19</v>
      </c>
      <c r="Y6" s="5" t="s">
        <v>131</v>
      </c>
    </row>
    <row r="7" spans="2:25" s="5" customFormat="1" ht="19.5" customHeight="1" x14ac:dyDescent="0.3">
      <c r="B7" s="6" t="s">
        <v>4</v>
      </c>
      <c r="C7" s="65"/>
      <c r="D7" s="67"/>
      <c r="E7" s="38" t="s">
        <v>38</v>
      </c>
      <c r="F7" s="39">
        <v>2</v>
      </c>
      <c r="G7" s="40" t="s">
        <v>39</v>
      </c>
      <c r="H7" s="41" t="s">
        <v>206</v>
      </c>
      <c r="I7" s="39"/>
      <c r="J7" s="42"/>
      <c r="K7" s="41" t="s">
        <v>53</v>
      </c>
      <c r="L7" s="39">
        <v>3</v>
      </c>
      <c r="M7" s="42" t="s">
        <v>37</v>
      </c>
      <c r="N7" s="41" t="s">
        <v>40</v>
      </c>
      <c r="O7" s="39">
        <v>1</v>
      </c>
      <c r="P7" s="42" t="s">
        <v>37</v>
      </c>
      <c r="Q7" s="41" t="s">
        <v>61</v>
      </c>
      <c r="R7" s="39">
        <v>1</v>
      </c>
      <c r="S7" s="42" t="s">
        <v>44</v>
      </c>
      <c r="T7" s="55"/>
      <c r="U7" s="55"/>
      <c r="V7" s="18" t="s">
        <v>63</v>
      </c>
      <c r="W7" s="46" t="s">
        <v>200</v>
      </c>
      <c r="X7" s="5" t="s">
        <v>20</v>
      </c>
      <c r="Y7" s="5" t="s">
        <v>132</v>
      </c>
    </row>
    <row r="8" spans="2:25" s="5" customFormat="1" ht="19.5" customHeight="1" x14ac:dyDescent="0.3">
      <c r="B8" s="82" t="s">
        <v>62</v>
      </c>
      <c r="C8" s="65"/>
      <c r="D8" s="67"/>
      <c r="E8" s="38" t="s">
        <v>40</v>
      </c>
      <c r="F8" s="39">
        <v>1.5</v>
      </c>
      <c r="G8" s="40" t="s">
        <v>37</v>
      </c>
      <c r="H8" s="38"/>
      <c r="I8" s="39"/>
      <c r="J8" s="40"/>
      <c r="K8" s="38" t="s">
        <v>43</v>
      </c>
      <c r="L8" s="39">
        <v>0.5</v>
      </c>
      <c r="M8" s="40" t="s">
        <v>44</v>
      </c>
      <c r="N8" s="38"/>
      <c r="O8" s="39"/>
      <c r="P8" s="40"/>
      <c r="Q8" s="38"/>
      <c r="R8" s="39"/>
      <c r="S8" s="40"/>
      <c r="T8" s="55"/>
      <c r="U8" s="55"/>
      <c r="V8" s="18"/>
      <c r="W8" s="46"/>
      <c r="X8" s="5" t="s">
        <v>21</v>
      </c>
      <c r="Y8" s="5" t="s">
        <v>133</v>
      </c>
    </row>
    <row r="9" spans="2:25" s="5" customFormat="1" ht="19.5" customHeight="1" x14ac:dyDescent="0.3">
      <c r="B9" s="82"/>
      <c r="C9" s="66"/>
      <c r="D9" s="67"/>
      <c r="E9" s="38" t="s">
        <v>41</v>
      </c>
      <c r="F9" s="39">
        <v>1</v>
      </c>
      <c r="G9" s="40" t="s">
        <v>42</v>
      </c>
      <c r="H9" s="38"/>
      <c r="I9" s="39"/>
      <c r="J9" s="40"/>
      <c r="K9" s="38"/>
      <c r="L9" s="39"/>
      <c r="M9" s="40"/>
      <c r="N9" s="38"/>
      <c r="O9" s="39"/>
      <c r="P9" s="40"/>
      <c r="Q9" s="38"/>
      <c r="R9" s="39"/>
      <c r="S9" s="40"/>
      <c r="T9" s="55"/>
      <c r="U9" s="55"/>
      <c r="V9" s="18"/>
      <c r="W9" s="46"/>
      <c r="X9" s="5" t="s">
        <v>22</v>
      </c>
      <c r="Y9" s="5" t="s">
        <v>132</v>
      </c>
    </row>
    <row r="10" spans="2:25" s="5" customFormat="1" ht="21" x14ac:dyDescent="0.3">
      <c r="B10" s="83"/>
      <c r="C10" s="8"/>
      <c r="D10" s="67"/>
      <c r="E10" s="38" t="s">
        <v>43</v>
      </c>
      <c r="F10" s="39">
        <v>1</v>
      </c>
      <c r="G10" s="40" t="s">
        <v>44</v>
      </c>
      <c r="H10" s="38"/>
      <c r="I10" s="39"/>
      <c r="J10" s="40"/>
      <c r="K10" s="38"/>
      <c r="L10" s="39"/>
      <c r="M10" s="40"/>
      <c r="N10" s="38"/>
      <c r="O10" s="39"/>
      <c r="P10" s="40"/>
      <c r="Q10" s="38"/>
      <c r="R10" s="39"/>
      <c r="S10" s="40"/>
      <c r="T10" s="55"/>
      <c r="U10" s="55"/>
      <c r="V10" s="18"/>
      <c r="W10" s="46"/>
    </row>
    <row r="11" spans="2:25" s="5" customFormat="1" ht="21" x14ac:dyDescent="0.3">
      <c r="B11" s="7" t="s">
        <v>45</v>
      </c>
      <c r="C11" s="13"/>
      <c r="D11" s="67"/>
      <c r="E11" s="76" t="s">
        <v>171</v>
      </c>
      <c r="F11" s="77"/>
      <c r="G11" s="78"/>
      <c r="H11" s="43"/>
      <c r="I11" s="44"/>
      <c r="J11" s="45"/>
      <c r="K11" s="43"/>
      <c r="L11" s="44"/>
      <c r="M11" s="45"/>
      <c r="N11" s="43"/>
      <c r="O11" s="44"/>
      <c r="P11" s="45"/>
      <c r="Q11" s="43"/>
      <c r="R11" s="44"/>
      <c r="S11" s="45"/>
      <c r="T11" s="56"/>
      <c r="U11" s="56"/>
      <c r="V11" s="18"/>
      <c r="W11" s="46"/>
    </row>
    <row r="12" spans="2:25" s="5" customFormat="1" ht="21" x14ac:dyDescent="0.3">
      <c r="B12" s="14">
        <v>401</v>
      </c>
      <c r="C12" s="9"/>
      <c r="D12" s="68"/>
      <c r="E12" s="76" t="s">
        <v>208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8"/>
      <c r="U12" s="50"/>
      <c r="V12" s="19"/>
      <c r="W12" s="47"/>
    </row>
    <row r="13" spans="2:25" s="5" customFormat="1" ht="22.15" customHeight="1" x14ac:dyDescent="0.3">
      <c r="B13" s="6">
        <v>3</v>
      </c>
      <c r="C13" s="64"/>
      <c r="D13" s="69" t="s">
        <v>65</v>
      </c>
      <c r="E13" s="70" t="s">
        <v>66</v>
      </c>
      <c r="F13" s="71"/>
      <c r="G13" s="72"/>
      <c r="H13" s="70" t="s">
        <v>122</v>
      </c>
      <c r="I13" s="71"/>
      <c r="J13" s="72"/>
      <c r="K13" s="70" t="s">
        <v>77</v>
      </c>
      <c r="L13" s="71"/>
      <c r="M13" s="72"/>
      <c r="N13" s="70" t="s">
        <v>83</v>
      </c>
      <c r="O13" s="71"/>
      <c r="P13" s="72"/>
      <c r="Q13" s="70" t="s">
        <v>87</v>
      </c>
      <c r="R13" s="71"/>
      <c r="S13" s="72"/>
      <c r="T13" s="57"/>
      <c r="U13" s="57" t="s">
        <v>224</v>
      </c>
      <c r="V13" s="17" t="s">
        <v>33</v>
      </c>
      <c r="W13" s="48" t="s">
        <v>134</v>
      </c>
      <c r="X13" s="5" t="s">
        <v>17</v>
      </c>
      <c r="Y13" s="5" t="s">
        <v>135</v>
      </c>
    </row>
    <row r="14" spans="2:25" s="5" customFormat="1" ht="21" x14ac:dyDescent="0.3">
      <c r="B14" s="6" t="s">
        <v>3</v>
      </c>
      <c r="C14" s="65"/>
      <c r="D14" s="67"/>
      <c r="E14" s="36" t="s">
        <v>205</v>
      </c>
      <c r="F14" s="34">
        <v>385</v>
      </c>
      <c r="G14" s="37" t="s">
        <v>68</v>
      </c>
      <c r="H14" s="36" t="s">
        <v>80</v>
      </c>
      <c r="I14" s="34">
        <v>15</v>
      </c>
      <c r="J14" s="37" t="s">
        <v>37</v>
      </c>
      <c r="K14" s="36" t="s">
        <v>78</v>
      </c>
      <c r="L14" s="34">
        <v>9</v>
      </c>
      <c r="M14" s="37" t="s">
        <v>37</v>
      </c>
      <c r="N14" s="36" t="s">
        <v>85</v>
      </c>
      <c r="O14" s="34">
        <v>36</v>
      </c>
      <c r="P14" s="37" t="s">
        <v>37</v>
      </c>
      <c r="Q14" s="36" t="s">
        <v>88</v>
      </c>
      <c r="R14" s="34">
        <v>8</v>
      </c>
      <c r="S14" s="37" t="s">
        <v>37</v>
      </c>
      <c r="T14" s="55"/>
      <c r="U14" s="55"/>
      <c r="V14" s="18" t="s">
        <v>34</v>
      </c>
      <c r="W14" s="46" t="s">
        <v>195</v>
      </c>
      <c r="X14" s="5" t="s">
        <v>18</v>
      </c>
      <c r="Y14" s="5" t="s">
        <v>130</v>
      </c>
    </row>
    <row r="15" spans="2:25" s="5" customFormat="1" ht="21" x14ac:dyDescent="0.3">
      <c r="B15" s="6">
        <v>21</v>
      </c>
      <c r="C15" s="65"/>
      <c r="D15" s="67"/>
      <c r="E15" s="38" t="s">
        <v>204</v>
      </c>
      <c r="F15" s="39">
        <v>30</v>
      </c>
      <c r="G15" s="40" t="s">
        <v>68</v>
      </c>
      <c r="H15" s="38" t="s">
        <v>179</v>
      </c>
      <c r="I15" s="39">
        <v>12</v>
      </c>
      <c r="J15" s="40" t="s">
        <v>37</v>
      </c>
      <c r="K15" s="38" t="s">
        <v>79</v>
      </c>
      <c r="L15" s="39">
        <v>3</v>
      </c>
      <c r="M15" s="40" t="s">
        <v>42</v>
      </c>
      <c r="N15" s="38" t="s">
        <v>86</v>
      </c>
      <c r="O15" s="39">
        <v>1</v>
      </c>
      <c r="P15" s="40" t="s">
        <v>42</v>
      </c>
      <c r="Q15" s="38" t="s">
        <v>89</v>
      </c>
      <c r="R15" s="39">
        <v>2</v>
      </c>
      <c r="S15" s="40" t="s">
        <v>37</v>
      </c>
      <c r="T15" s="55"/>
      <c r="U15" s="55"/>
      <c r="V15" s="18" t="s">
        <v>67</v>
      </c>
      <c r="W15" s="46" t="s">
        <v>196</v>
      </c>
      <c r="X15" s="5" t="s">
        <v>19</v>
      </c>
      <c r="Y15" s="5" t="s">
        <v>136</v>
      </c>
    </row>
    <row r="16" spans="2:25" s="5" customFormat="1" ht="21" x14ac:dyDescent="0.3">
      <c r="B16" s="6" t="s">
        <v>4</v>
      </c>
      <c r="C16" s="65"/>
      <c r="D16" s="67"/>
      <c r="E16" s="38" t="s">
        <v>69</v>
      </c>
      <c r="F16" s="39">
        <v>1</v>
      </c>
      <c r="G16" s="40" t="s">
        <v>42</v>
      </c>
      <c r="H16" s="38" t="s">
        <v>180</v>
      </c>
      <c r="I16" s="39">
        <v>1</v>
      </c>
      <c r="J16" s="40" t="s">
        <v>42</v>
      </c>
      <c r="K16" s="38" t="s">
        <v>80</v>
      </c>
      <c r="L16" s="39">
        <v>3</v>
      </c>
      <c r="M16" s="40" t="s">
        <v>37</v>
      </c>
      <c r="N16" s="38"/>
      <c r="O16" s="39"/>
      <c r="P16" s="40"/>
      <c r="Q16" s="38" t="s">
        <v>82</v>
      </c>
      <c r="R16" s="39">
        <v>1</v>
      </c>
      <c r="S16" s="40" t="s">
        <v>37</v>
      </c>
      <c r="T16" s="55"/>
      <c r="U16" s="55"/>
      <c r="V16" s="18" t="s">
        <v>91</v>
      </c>
      <c r="W16" s="46" t="s">
        <v>197</v>
      </c>
      <c r="X16" s="5" t="s">
        <v>20</v>
      </c>
      <c r="Y16" s="5" t="s">
        <v>137</v>
      </c>
    </row>
    <row r="17" spans="2:25" s="5" customFormat="1" ht="21" x14ac:dyDescent="0.3">
      <c r="B17" s="82" t="s">
        <v>90</v>
      </c>
      <c r="C17" s="65"/>
      <c r="D17" s="67"/>
      <c r="E17" s="38" t="s">
        <v>41</v>
      </c>
      <c r="F17" s="39">
        <v>1</v>
      </c>
      <c r="G17" s="40" t="s">
        <v>42</v>
      </c>
      <c r="H17" s="38" t="s">
        <v>43</v>
      </c>
      <c r="I17" s="39">
        <v>0.5</v>
      </c>
      <c r="J17" s="40" t="s">
        <v>44</v>
      </c>
      <c r="K17" s="38" t="s">
        <v>81</v>
      </c>
      <c r="L17" s="39">
        <v>2</v>
      </c>
      <c r="M17" s="40" t="s">
        <v>42</v>
      </c>
      <c r="N17" s="38"/>
      <c r="O17" s="39"/>
      <c r="P17" s="40"/>
      <c r="Q17" s="38" t="s">
        <v>40</v>
      </c>
      <c r="R17" s="39">
        <v>1</v>
      </c>
      <c r="S17" s="40" t="s">
        <v>37</v>
      </c>
      <c r="T17" s="55"/>
      <c r="U17" s="55"/>
      <c r="V17" s="18"/>
      <c r="W17" s="46"/>
      <c r="X17" s="5" t="s">
        <v>21</v>
      </c>
      <c r="Y17" s="5" t="s">
        <v>130</v>
      </c>
    </row>
    <row r="18" spans="2:25" s="5" customFormat="1" ht="21" x14ac:dyDescent="0.3">
      <c r="B18" s="82"/>
      <c r="C18" s="66"/>
      <c r="D18" s="67"/>
      <c r="E18" s="38" t="s">
        <v>43</v>
      </c>
      <c r="F18" s="39">
        <v>1</v>
      </c>
      <c r="G18" s="40" t="s">
        <v>44</v>
      </c>
      <c r="H18" s="38"/>
      <c r="I18" s="39"/>
      <c r="J18" s="40"/>
      <c r="K18" s="38" t="s">
        <v>82</v>
      </c>
      <c r="L18" s="39">
        <v>1</v>
      </c>
      <c r="M18" s="40" t="s">
        <v>37</v>
      </c>
      <c r="N18" s="38"/>
      <c r="O18" s="39"/>
      <c r="P18" s="40"/>
      <c r="Q18" s="38"/>
      <c r="R18" s="39"/>
      <c r="S18" s="40"/>
      <c r="T18" s="55"/>
      <c r="U18" s="55"/>
      <c r="V18" s="18"/>
      <c r="W18" s="46"/>
      <c r="X18" s="5" t="s">
        <v>22</v>
      </c>
      <c r="Y18" s="5" t="s">
        <v>138</v>
      </c>
    </row>
    <row r="19" spans="2:25" s="5" customFormat="1" ht="21" x14ac:dyDescent="0.3">
      <c r="B19" s="83"/>
      <c r="C19" s="8"/>
      <c r="D19" s="67"/>
      <c r="E19" s="38" t="s">
        <v>70</v>
      </c>
      <c r="F19" s="39">
        <v>0.3</v>
      </c>
      <c r="G19" s="40" t="s">
        <v>37</v>
      </c>
      <c r="H19" s="38"/>
      <c r="I19" s="39"/>
      <c r="J19" s="40"/>
      <c r="K19" s="38" t="s">
        <v>75</v>
      </c>
      <c r="L19" s="39">
        <v>1</v>
      </c>
      <c r="M19" s="40" t="s">
        <v>37</v>
      </c>
      <c r="N19" s="38"/>
      <c r="O19" s="39"/>
      <c r="P19" s="40"/>
      <c r="Q19" s="38"/>
      <c r="R19" s="39"/>
      <c r="S19" s="40"/>
      <c r="T19" s="55"/>
      <c r="U19" s="55"/>
      <c r="V19" s="18"/>
      <c r="W19" s="46"/>
    </row>
    <row r="20" spans="2:25" s="5" customFormat="1" ht="21" x14ac:dyDescent="0.3">
      <c r="B20" s="7" t="s">
        <v>31</v>
      </c>
      <c r="C20" s="13"/>
      <c r="D20" s="67"/>
      <c r="E20" s="43"/>
      <c r="F20" s="44"/>
      <c r="G20" s="45"/>
      <c r="H20" s="43"/>
      <c r="I20" s="44"/>
      <c r="J20" s="45"/>
      <c r="K20" s="43"/>
      <c r="L20" s="44"/>
      <c r="M20" s="45"/>
      <c r="N20" s="43"/>
      <c r="O20" s="44"/>
      <c r="P20" s="45"/>
      <c r="Q20" s="43"/>
      <c r="R20" s="44"/>
      <c r="S20" s="45"/>
      <c r="T20" s="56"/>
      <c r="U20" s="56"/>
      <c r="V20" s="18"/>
      <c r="W20" s="46"/>
    </row>
    <row r="21" spans="2:25" s="5" customFormat="1" ht="21" x14ac:dyDescent="0.3">
      <c r="B21" s="14">
        <v>401</v>
      </c>
      <c r="C21" s="9"/>
      <c r="D21" s="68"/>
      <c r="E21" s="76" t="s">
        <v>209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8"/>
      <c r="U21" s="50"/>
      <c r="V21" s="19"/>
      <c r="W21" s="47"/>
    </row>
    <row r="22" spans="2:25" s="5" customFormat="1" ht="22.15" customHeight="1" x14ac:dyDescent="0.3">
      <c r="B22" s="6">
        <v>3</v>
      </c>
      <c r="C22" s="64"/>
      <c r="D22" s="69" t="s">
        <v>92</v>
      </c>
      <c r="E22" s="70" t="s">
        <v>93</v>
      </c>
      <c r="F22" s="71"/>
      <c r="G22" s="72"/>
      <c r="H22" s="70" t="s">
        <v>96</v>
      </c>
      <c r="I22" s="71"/>
      <c r="J22" s="72"/>
      <c r="K22" s="70" t="s">
        <v>98</v>
      </c>
      <c r="L22" s="71"/>
      <c r="M22" s="72"/>
      <c r="N22" s="70" t="s">
        <v>100</v>
      </c>
      <c r="O22" s="71"/>
      <c r="P22" s="72"/>
      <c r="Q22" s="70" t="s">
        <v>102</v>
      </c>
      <c r="R22" s="71"/>
      <c r="S22" s="72"/>
      <c r="T22" s="57" t="s">
        <v>105</v>
      </c>
      <c r="U22" s="57"/>
      <c r="V22" s="17" t="s">
        <v>47</v>
      </c>
      <c r="W22" s="48" t="s">
        <v>139</v>
      </c>
      <c r="X22" s="5" t="s">
        <v>17</v>
      </c>
      <c r="Y22" s="5" t="s">
        <v>131</v>
      </c>
    </row>
    <row r="23" spans="2:25" s="5" customFormat="1" ht="21" x14ac:dyDescent="0.3">
      <c r="B23" s="6" t="s">
        <v>3</v>
      </c>
      <c r="C23" s="65"/>
      <c r="D23" s="67"/>
      <c r="E23" s="36" t="s">
        <v>94</v>
      </c>
      <c r="F23" s="34">
        <v>33</v>
      </c>
      <c r="G23" s="37" t="s">
        <v>37</v>
      </c>
      <c r="H23" s="36" t="s">
        <v>78</v>
      </c>
      <c r="I23" s="34">
        <v>28</v>
      </c>
      <c r="J23" s="37" t="s">
        <v>37</v>
      </c>
      <c r="K23" s="36" t="s">
        <v>99</v>
      </c>
      <c r="L23" s="34">
        <v>25</v>
      </c>
      <c r="M23" s="37" t="s">
        <v>37</v>
      </c>
      <c r="N23" s="36" t="s">
        <v>101</v>
      </c>
      <c r="O23" s="34">
        <v>36</v>
      </c>
      <c r="P23" s="37" t="s">
        <v>37</v>
      </c>
      <c r="Q23" s="36" t="s">
        <v>103</v>
      </c>
      <c r="R23" s="34">
        <v>15</v>
      </c>
      <c r="S23" s="37" t="s">
        <v>37</v>
      </c>
      <c r="T23" s="55"/>
      <c r="U23" s="55"/>
      <c r="V23" s="18" t="s">
        <v>104</v>
      </c>
      <c r="W23" s="46" t="s">
        <v>193</v>
      </c>
      <c r="X23" s="5" t="s">
        <v>18</v>
      </c>
      <c r="Y23" s="5" t="s">
        <v>141</v>
      </c>
    </row>
    <row r="24" spans="2:25" s="5" customFormat="1" ht="21" x14ac:dyDescent="0.3">
      <c r="B24" s="6">
        <v>22</v>
      </c>
      <c r="C24" s="65"/>
      <c r="D24" s="67"/>
      <c r="E24" s="38" t="s">
        <v>172</v>
      </c>
      <c r="F24" s="39">
        <v>9</v>
      </c>
      <c r="G24" s="40" t="s">
        <v>37</v>
      </c>
      <c r="H24" s="38" t="s">
        <v>89</v>
      </c>
      <c r="I24" s="39">
        <v>6</v>
      </c>
      <c r="J24" s="40" t="s">
        <v>37</v>
      </c>
      <c r="K24" s="38" t="s">
        <v>40</v>
      </c>
      <c r="L24" s="39">
        <v>13</v>
      </c>
      <c r="M24" s="40" t="s">
        <v>37</v>
      </c>
      <c r="N24" s="38" t="s">
        <v>57</v>
      </c>
      <c r="O24" s="39">
        <v>1</v>
      </c>
      <c r="P24" s="40" t="s">
        <v>42</v>
      </c>
      <c r="Q24" s="38" t="s">
        <v>173</v>
      </c>
      <c r="R24" s="39">
        <v>4</v>
      </c>
      <c r="S24" s="40" t="s">
        <v>37</v>
      </c>
      <c r="T24" s="55"/>
      <c r="U24" s="55"/>
      <c r="V24" s="18" t="s">
        <v>67</v>
      </c>
      <c r="W24" s="46" t="s">
        <v>194</v>
      </c>
      <c r="X24" s="5" t="s">
        <v>19</v>
      </c>
      <c r="Y24" s="5" t="s">
        <v>138</v>
      </c>
    </row>
    <row r="25" spans="2:25" s="5" customFormat="1" ht="21" x14ac:dyDescent="0.3">
      <c r="B25" s="6" t="s">
        <v>4</v>
      </c>
      <c r="C25" s="65"/>
      <c r="D25" s="67"/>
      <c r="E25" s="38" t="s">
        <v>41</v>
      </c>
      <c r="F25" s="39">
        <v>1</v>
      </c>
      <c r="G25" s="40" t="s">
        <v>42</v>
      </c>
      <c r="H25" s="38" t="s">
        <v>88</v>
      </c>
      <c r="I25" s="39">
        <v>3</v>
      </c>
      <c r="J25" s="40" t="s">
        <v>37</v>
      </c>
      <c r="K25" s="38"/>
      <c r="L25" s="39"/>
      <c r="M25" s="40"/>
      <c r="N25" s="38"/>
      <c r="O25" s="39"/>
      <c r="P25" s="40"/>
      <c r="Q25" s="38" t="s">
        <v>86</v>
      </c>
      <c r="R25" s="39">
        <v>0.5</v>
      </c>
      <c r="S25" s="40" t="s">
        <v>42</v>
      </c>
      <c r="T25" s="55"/>
      <c r="U25" s="55"/>
      <c r="V25" s="18" t="s">
        <v>48</v>
      </c>
      <c r="W25" s="46" t="s">
        <v>140</v>
      </c>
      <c r="X25" s="5" t="s">
        <v>20</v>
      </c>
      <c r="Y25" s="5" t="s">
        <v>142</v>
      </c>
    </row>
    <row r="26" spans="2:25" s="5" customFormat="1" ht="21" x14ac:dyDescent="0.3">
      <c r="B26" s="82" t="s">
        <v>95</v>
      </c>
      <c r="C26" s="65"/>
      <c r="D26" s="67"/>
      <c r="E26" s="38" t="s">
        <v>43</v>
      </c>
      <c r="F26" s="39">
        <v>1</v>
      </c>
      <c r="G26" s="40" t="s">
        <v>44</v>
      </c>
      <c r="H26" s="38" t="s">
        <v>82</v>
      </c>
      <c r="I26" s="39">
        <v>1</v>
      </c>
      <c r="J26" s="40" t="s">
        <v>37</v>
      </c>
      <c r="K26" s="38"/>
      <c r="L26" s="39"/>
      <c r="M26" s="40"/>
      <c r="N26" s="38"/>
      <c r="O26" s="39"/>
      <c r="P26" s="40"/>
      <c r="Q26" s="38"/>
      <c r="R26" s="39"/>
      <c r="S26" s="40"/>
      <c r="T26" s="55"/>
      <c r="U26" s="55"/>
      <c r="V26" s="18"/>
      <c r="W26" s="46"/>
      <c r="X26" s="5" t="s">
        <v>21</v>
      </c>
      <c r="Y26" s="5" t="s">
        <v>130</v>
      </c>
    </row>
    <row r="27" spans="2:25" s="5" customFormat="1" ht="21" x14ac:dyDescent="0.3">
      <c r="B27" s="82"/>
      <c r="C27" s="66"/>
      <c r="D27" s="67"/>
      <c r="E27" s="38" t="s">
        <v>76</v>
      </c>
      <c r="F27" s="39">
        <v>0.3</v>
      </c>
      <c r="G27" s="40" t="s">
        <v>37</v>
      </c>
      <c r="H27" s="38" t="s">
        <v>40</v>
      </c>
      <c r="I27" s="39">
        <v>1</v>
      </c>
      <c r="J27" s="40" t="s">
        <v>37</v>
      </c>
      <c r="K27" s="38"/>
      <c r="L27" s="39"/>
      <c r="M27" s="40"/>
      <c r="N27" s="38"/>
      <c r="O27" s="39"/>
      <c r="P27" s="40"/>
      <c r="Q27" s="38"/>
      <c r="R27" s="39"/>
      <c r="S27" s="40"/>
      <c r="T27" s="55"/>
      <c r="U27" s="55"/>
      <c r="V27" s="18"/>
      <c r="W27" s="46"/>
      <c r="X27" s="5" t="s">
        <v>22</v>
      </c>
      <c r="Y27" s="5" t="s">
        <v>137</v>
      </c>
    </row>
    <row r="28" spans="2:25" s="5" customFormat="1" ht="21" x14ac:dyDescent="0.3">
      <c r="B28" s="83"/>
      <c r="C28" s="8"/>
      <c r="D28" s="67"/>
      <c r="E28" s="38"/>
      <c r="F28" s="39"/>
      <c r="G28" s="40"/>
      <c r="H28" s="38" t="s">
        <v>97</v>
      </c>
      <c r="I28" s="39">
        <v>0.5</v>
      </c>
      <c r="J28" s="40" t="s">
        <v>37</v>
      </c>
      <c r="K28" s="38"/>
      <c r="L28" s="39"/>
      <c r="M28" s="40"/>
      <c r="N28" s="38"/>
      <c r="O28" s="39"/>
      <c r="P28" s="40"/>
      <c r="Q28" s="38"/>
      <c r="R28" s="39"/>
      <c r="S28" s="40"/>
      <c r="T28" s="55"/>
      <c r="U28" s="55"/>
      <c r="V28" s="18"/>
      <c r="W28" s="46"/>
    </row>
    <row r="29" spans="2:25" s="5" customFormat="1" ht="21" x14ac:dyDescent="0.3">
      <c r="B29" s="7" t="s">
        <v>45</v>
      </c>
      <c r="C29" s="13"/>
      <c r="D29" s="67"/>
      <c r="E29" s="43"/>
      <c r="F29" s="44"/>
      <c r="G29" s="45"/>
      <c r="H29" s="43" t="s">
        <v>174</v>
      </c>
      <c r="I29" s="44">
        <v>0.3</v>
      </c>
      <c r="J29" s="45" t="s">
        <v>37</v>
      </c>
      <c r="K29" s="43"/>
      <c r="L29" s="44"/>
      <c r="M29" s="45"/>
      <c r="N29" s="43"/>
      <c r="O29" s="44"/>
      <c r="P29" s="45"/>
      <c r="Q29" s="43"/>
      <c r="R29" s="44"/>
      <c r="S29" s="45"/>
      <c r="T29" s="56"/>
      <c r="U29" s="56"/>
      <c r="V29" s="18"/>
      <c r="W29" s="46"/>
    </row>
    <row r="30" spans="2:25" s="5" customFormat="1" ht="21" x14ac:dyDescent="0.3">
      <c r="B30" s="14">
        <v>401</v>
      </c>
      <c r="C30" s="9"/>
      <c r="D30" s="68"/>
      <c r="E30" s="76" t="s">
        <v>210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8"/>
      <c r="U30" s="50"/>
      <c r="V30" s="19"/>
      <c r="W30" s="47"/>
    </row>
    <row r="31" spans="2:25" s="5" customFormat="1" ht="22.15" customHeight="1" x14ac:dyDescent="0.3">
      <c r="B31" s="6">
        <v>3</v>
      </c>
      <c r="C31" s="64"/>
      <c r="D31" s="69" t="s">
        <v>106</v>
      </c>
      <c r="E31" s="70" t="s">
        <v>107</v>
      </c>
      <c r="F31" s="71"/>
      <c r="G31" s="72"/>
      <c r="H31" s="70" t="s">
        <v>111</v>
      </c>
      <c r="I31" s="71"/>
      <c r="J31" s="72"/>
      <c r="K31" s="70" t="s">
        <v>203</v>
      </c>
      <c r="L31" s="71"/>
      <c r="M31" s="72"/>
      <c r="N31" s="70" t="s">
        <v>215</v>
      </c>
      <c r="O31" s="71"/>
      <c r="P31" s="72"/>
      <c r="Q31" s="70" t="s">
        <v>115</v>
      </c>
      <c r="R31" s="71"/>
      <c r="S31" s="72"/>
      <c r="T31" s="57"/>
      <c r="U31" s="57"/>
      <c r="V31" s="17" t="s">
        <v>33</v>
      </c>
      <c r="W31" s="48" t="s">
        <v>192</v>
      </c>
      <c r="X31" s="5" t="s">
        <v>17</v>
      </c>
      <c r="Y31" s="5" t="s">
        <v>145</v>
      </c>
    </row>
    <row r="32" spans="2:25" ht="21" x14ac:dyDescent="0.25">
      <c r="B32" s="6" t="s">
        <v>3</v>
      </c>
      <c r="C32" s="65"/>
      <c r="D32" s="67"/>
      <c r="E32" s="36" t="s">
        <v>108</v>
      </c>
      <c r="F32" s="34">
        <v>385</v>
      </c>
      <c r="G32" s="37" t="s">
        <v>68</v>
      </c>
      <c r="H32" s="36" t="s">
        <v>112</v>
      </c>
      <c r="I32" s="34">
        <v>9</v>
      </c>
      <c r="J32" s="37" t="s">
        <v>37</v>
      </c>
      <c r="K32" s="36" t="s">
        <v>202</v>
      </c>
      <c r="L32" s="34">
        <v>15</v>
      </c>
      <c r="M32" s="37" t="s">
        <v>37</v>
      </c>
      <c r="N32" s="36" t="s">
        <v>216</v>
      </c>
      <c r="O32" s="34">
        <v>36</v>
      </c>
      <c r="P32" s="37" t="s">
        <v>37</v>
      </c>
      <c r="Q32" s="36" t="s">
        <v>117</v>
      </c>
      <c r="R32" s="34">
        <v>15</v>
      </c>
      <c r="S32" s="37" t="s">
        <v>37</v>
      </c>
      <c r="T32" s="55"/>
      <c r="U32" s="55"/>
      <c r="V32" s="18" t="s">
        <v>50</v>
      </c>
      <c r="W32" s="46" t="s">
        <v>191</v>
      </c>
      <c r="X32" s="10" t="s">
        <v>18</v>
      </c>
      <c r="Y32" s="10" t="s">
        <v>130</v>
      </c>
    </row>
    <row r="33" spans="2:25" ht="21" x14ac:dyDescent="0.25">
      <c r="B33" s="6">
        <v>23</v>
      </c>
      <c r="C33" s="65"/>
      <c r="D33" s="67"/>
      <c r="E33" s="38" t="s">
        <v>109</v>
      </c>
      <c r="F33" s="39">
        <v>30</v>
      </c>
      <c r="G33" s="40" t="s">
        <v>68</v>
      </c>
      <c r="H33" s="38" t="s">
        <v>175</v>
      </c>
      <c r="I33" s="39">
        <v>6</v>
      </c>
      <c r="J33" s="40" t="s">
        <v>51</v>
      </c>
      <c r="K33" s="38" t="s">
        <v>201</v>
      </c>
      <c r="L33" s="39">
        <v>12</v>
      </c>
      <c r="M33" s="40" t="s">
        <v>37</v>
      </c>
      <c r="N33" s="38" t="s">
        <v>57</v>
      </c>
      <c r="O33" s="39">
        <v>1</v>
      </c>
      <c r="P33" s="40" t="s">
        <v>42</v>
      </c>
      <c r="Q33" s="38" t="s">
        <v>110</v>
      </c>
      <c r="R33" s="39">
        <v>2</v>
      </c>
      <c r="S33" s="40" t="s">
        <v>37</v>
      </c>
      <c r="T33" s="55"/>
      <c r="U33" s="55"/>
      <c r="V33" s="18" t="s">
        <v>116</v>
      </c>
      <c r="W33" s="46" t="s">
        <v>143</v>
      </c>
      <c r="X33" s="10" t="s">
        <v>19</v>
      </c>
      <c r="Y33" s="10" t="s">
        <v>146</v>
      </c>
    </row>
    <row r="34" spans="2:25" ht="21" x14ac:dyDescent="0.25">
      <c r="B34" s="6" t="s">
        <v>4</v>
      </c>
      <c r="C34" s="65"/>
      <c r="D34" s="67"/>
      <c r="E34" s="38" t="s">
        <v>110</v>
      </c>
      <c r="F34" s="39">
        <v>4</v>
      </c>
      <c r="G34" s="40" t="s">
        <v>37</v>
      </c>
      <c r="H34" s="38" t="s">
        <v>99</v>
      </c>
      <c r="I34" s="39">
        <v>3</v>
      </c>
      <c r="J34" s="40" t="s">
        <v>37</v>
      </c>
      <c r="K34" s="38" t="s">
        <v>89</v>
      </c>
      <c r="L34" s="39">
        <v>3</v>
      </c>
      <c r="M34" s="40" t="s">
        <v>37</v>
      </c>
      <c r="N34" s="38"/>
      <c r="O34" s="39"/>
      <c r="P34" s="40"/>
      <c r="Q34" s="38" t="s">
        <v>118</v>
      </c>
      <c r="R34" s="39">
        <v>2</v>
      </c>
      <c r="S34" s="40" t="s">
        <v>42</v>
      </c>
      <c r="T34" s="55"/>
      <c r="U34" s="55"/>
      <c r="V34" s="18" t="s">
        <v>55</v>
      </c>
      <c r="W34" s="46" t="s">
        <v>144</v>
      </c>
      <c r="X34" s="10" t="s">
        <v>20</v>
      </c>
      <c r="Y34" s="10" t="s">
        <v>146</v>
      </c>
    </row>
    <row r="35" spans="2:25" ht="21" x14ac:dyDescent="0.25">
      <c r="B35" s="82" t="s">
        <v>113</v>
      </c>
      <c r="C35" s="65"/>
      <c r="D35" s="67"/>
      <c r="E35" s="38" t="s">
        <v>41</v>
      </c>
      <c r="F35" s="39">
        <v>1</v>
      </c>
      <c r="G35" s="40" t="s">
        <v>42</v>
      </c>
      <c r="H35" s="38" t="s">
        <v>176</v>
      </c>
      <c r="I35" s="39">
        <v>1</v>
      </c>
      <c r="J35" s="40" t="s">
        <v>39</v>
      </c>
      <c r="K35" s="38" t="s">
        <v>75</v>
      </c>
      <c r="L35" s="39">
        <v>1</v>
      </c>
      <c r="M35" s="40" t="s">
        <v>37</v>
      </c>
      <c r="N35" s="38"/>
      <c r="O35" s="39"/>
      <c r="P35" s="40"/>
      <c r="Q35" s="38" t="s">
        <v>177</v>
      </c>
      <c r="R35" s="39">
        <v>1</v>
      </c>
      <c r="S35" s="40" t="s">
        <v>39</v>
      </c>
      <c r="T35" s="55"/>
      <c r="U35" s="55"/>
      <c r="V35" s="18"/>
      <c r="W35" s="46"/>
      <c r="X35" s="10" t="s">
        <v>21</v>
      </c>
      <c r="Y35" s="10" t="s">
        <v>130</v>
      </c>
    </row>
    <row r="36" spans="2:25" ht="21" x14ac:dyDescent="0.25">
      <c r="B36" s="82"/>
      <c r="C36" s="66"/>
      <c r="D36" s="67"/>
      <c r="E36" s="38" t="s">
        <v>43</v>
      </c>
      <c r="F36" s="39">
        <v>1</v>
      </c>
      <c r="G36" s="40" t="s">
        <v>44</v>
      </c>
      <c r="H36" s="38"/>
      <c r="I36" s="39"/>
      <c r="J36" s="40"/>
      <c r="K36" s="38"/>
      <c r="L36" s="39"/>
      <c r="M36" s="40"/>
      <c r="N36" s="38"/>
      <c r="O36" s="39"/>
      <c r="P36" s="40"/>
      <c r="Q36" s="38"/>
      <c r="R36" s="39"/>
      <c r="S36" s="40"/>
      <c r="T36" s="55"/>
      <c r="U36" s="55"/>
      <c r="V36" s="18"/>
      <c r="W36" s="46"/>
      <c r="X36" s="10" t="s">
        <v>22</v>
      </c>
      <c r="Y36" s="10" t="s">
        <v>147</v>
      </c>
    </row>
    <row r="37" spans="2:25" ht="21" x14ac:dyDescent="0.25">
      <c r="B37" s="83"/>
      <c r="C37" s="8"/>
      <c r="D37" s="67"/>
      <c r="E37" s="38"/>
      <c r="F37" s="39"/>
      <c r="G37" s="40"/>
      <c r="H37" s="38"/>
      <c r="I37" s="39"/>
      <c r="J37" s="40"/>
      <c r="K37" s="38"/>
      <c r="L37" s="39"/>
      <c r="M37" s="40"/>
      <c r="N37" s="38"/>
      <c r="O37" s="39"/>
      <c r="P37" s="40"/>
      <c r="Q37" s="38"/>
      <c r="R37" s="39"/>
      <c r="S37" s="40"/>
      <c r="T37" s="55"/>
      <c r="U37" s="55"/>
      <c r="V37" s="18"/>
      <c r="W37" s="46"/>
    </row>
    <row r="38" spans="2:25" ht="21" x14ac:dyDescent="0.25">
      <c r="B38" s="7" t="s">
        <v>114</v>
      </c>
      <c r="C38" s="13"/>
      <c r="D38" s="67"/>
      <c r="E38" s="43"/>
      <c r="F38" s="44"/>
      <c r="G38" s="45"/>
      <c r="H38" s="43"/>
      <c r="I38" s="44"/>
      <c r="J38" s="45"/>
      <c r="K38" s="43"/>
      <c r="L38" s="44"/>
      <c r="M38" s="45"/>
      <c r="N38" s="43"/>
      <c r="O38" s="44"/>
      <c r="P38" s="45"/>
      <c r="Q38" s="43"/>
      <c r="R38" s="44"/>
      <c r="S38" s="45"/>
      <c r="T38" s="56"/>
      <c r="U38" s="56"/>
      <c r="V38" s="18"/>
      <c r="W38" s="46"/>
    </row>
    <row r="39" spans="2:25" ht="21" x14ac:dyDescent="0.25">
      <c r="B39" s="14">
        <v>401</v>
      </c>
      <c r="C39" s="9"/>
      <c r="D39" s="68"/>
      <c r="E39" s="79" t="s">
        <v>211</v>
      </c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1"/>
      <c r="U39" s="50"/>
      <c r="V39" s="19"/>
      <c r="W39" s="47"/>
    </row>
    <row r="40" spans="2:25" ht="22.15" customHeight="1" x14ac:dyDescent="0.25">
      <c r="B40" s="49">
        <v>3</v>
      </c>
      <c r="C40" s="64"/>
      <c r="D40" s="69" t="s">
        <v>119</v>
      </c>
      <c r="E40" s="70" t="s">
        <v>223</v>
      </c>
      <c r="F40" s="71"/>
      <c r="G40" s="72"/>
      <c r="H40" s="70" t="s">
        <v>120</v>
      </c>
      <c r="I40" s="71"/>
      <c r="J40" s="72"/>
      <c r="K40" s="70" t="s">
        <v>71</v>
      </c>
      <c r="L40" s="71"/>
      <c r="M40" s="72"/>
      <c r="N40" s="70" t="s">
        <v>123</v>
      </c>
      <c r="O40" s="71"/>
      <c r="P40" s="72"/>
      <c r="Q40" s="70" t="s">
        <v>125</v>
      </c>
      <c r="R40" s="71"/>
      <c r="S40" s="72"/>
      <c r="T40" s="57"/>
      <c r="U40" s="57" t="s">
        <v>214</v>
      </c>
      <c r="V40" s="17" t="s">
        <v>127</v>
      </c>
      <c r="W40" s="48" t="s">
        <v>148</v>
      </c>
      <c r="X40" s="10" t="s">
        <v>17</v>
      </c>
      <c r="Y40" s="10" t="s">
        <v>149</v>
      </c>
    </row>
    <row r="41" spans="2:25" ht="21" x14ac:dyDescent="0.25">
      <c r="B41" s="6" t="s">
        <v>3</v>
      </c>
      <c r="C41" s="65"/>
      <c r="D41" s="67"/>
      <c r="E41" s="36" t="s">
        <v>219</v>
      </c>
      <c r="F41" s="34">
        <v>385</v>
      </c>
      <c r="G41" s="37" t="s">
        <v>68</v>
      </c>
      <c r="H41" s="36" t="s">
        <v>110</v>
      </c>
      <c r="I41" s="34">
        <v>21</v>
      </c>
      <c r="J41" s="37" t="s">
        <v>37</v>
      </c>
      <c r="K41" s="36" t="s">
        <v>72</v>
      </c>
      <c r="L41" s="34">
        <v>22</v>
      </c>
      <c r="M41" s="37" t="s">
        <v>37</v>
      </c>
      <c r="N41" s="36" t="s">
        <v>124</v>
      </c>
      <c r="O41" s="34">
        <v>38</v>
      </c>
      <c r="P41" s="37" t="s">
        <v>37</v>
      </c>
      <c r="Q41" s="36" t="s">
        <v>99</v>
      </c>
      <c r="R41" s="34">
        <v>6</v>
      </c>
      <c r="S41" s="37" t="s">
        <v>37</v>
      </c>
      <c r="T41" s="55"/>
      <c r="U41" s="55"/>
      <c r="V41" s="18" t="s">
        <v>84</v>
      </c>
      <c r="W41" s="46" t="s">
        <v>188</v>
      </c>
      <c r="X41" s="10" t="s">
        <v>18</v>
      </c>
      <c r="Y41" s="10" t="s">
        <v>150</v>
      </c>
    </row>
    <row r="42" spans="2:25" ht="21" x14ac:dyDescent="0.25">
      <c r="B42" s="6">
        <v>24</v>
      </c>
      <c r="C42" s="65"/>
      <c r="D42" s="67"/>
      <c r="E42" s="38" t="s">
        <v>220</v>
      </c>
      <c r="F42" s="39">
        <v>40</v>
      </c>
      <c r="G42" s="40" t="s">
        <v>68</v>
      </c>
      <c r="H42" s="38" t="s">
        <v>178</v>
      </c>
      <c r="I42" s="39">
        <v>12</v>
      </c>
      <c r="J42" s="40" t="s">
        <v>37</v>
      </c>
      <c r="K42" s="38" t="s">
        <v>73</v>
      </c>
      <c r="L42" s="39">
        <v>9</v>
      </c>
      <c r="M42" s="40" t="s">
        <v>37</v>
      </c>
      <c r="N42" s="38" t="s">
        <v>57</v>
      </c>
      <c r="O42" s="39">
        <v>1</v>
      </c>
      <c r="P42" s="40" t="s">
        <v>42</v>
      </c>
      <c r="Q42" s="38" t="s">
        <v>89</v>
      </c>
      <c r="R42" s="39">
        <v>3</v>
      </c>
      <c r="S42" s="40" t="s">
        <v>37</v>
      </c>
      <c r="T42" s="55"/>
      <c r="U42" s="55"/>
      <c r="V42" s="18" t="s">
        <v>35</v>
      </c>
      <c r="W42" s="46" t="s">
        <v>189</v>
      </c>
      <c r="X42" s="10" t="s">
        <v>19</v>
      </c>
      <c r="Y42" s="10" t="s">
        <v>151</v>
      </c>
    </row>
    <row r="43" spans="2:25" ht="21" x14ac:dyDescent="0.25">
      <c r="B43" s="6" t="s">
        <v>4</v>
      </c>
      <c r="C43" s="65"/>
      <c r="D43" s="67"/>
      <c r="E43" s="38" t="s">
        <v>221</v>
      </c>
      <c r="F43" s="39">
        <v>1</v>
      </c>
      <c r="G43" s="40" t="s">
        <v>44</v>
      </c>
      <c r="H43" s="38" t="s">
        <v>121</v>
      </c>
      <c r="I43" s="39">
        <v>3</v>
      </c>
      <c r="J43" s="40" t="s">
        <v>37</v>
      </c>
      <c r="K43" s="38" t="s">
        <v>74</v>
      </c>
      <c r="L43" s="39">
        <v>2</v>
      </c>
      <c r="M43" s="40" t="s">
        <v>37</v>
      </c>
      <c r="N43" s="38"/>
      <c r="O43" s="39"/>
      <c r="P43" s="40"/>
      <c r="Q43" s="38" t="s">
        <v>181</v>
      </c>
      <c r="R43" s="39">
        <v>3</v>
      </c>
      <c r="S43" s="40" t="s">
        <v>51</v>
      </c>
      <c r="T43" s="55"/>
      <c r="U43" s="55"/>
      <c r="V43" s="18" t="s">
        <v>55</v>
      </c>
      <c r="W43" s="46" t="s">
        <v>190</v>
      </c>
      <c r="X43" s="10" t="s">
        <v>20</v>
      </c>
      <c r="Y43" s="10" t="s">
        <v>137</v>
      </c>
    </row>
    <row r="44" spans="2:25" ht="21" x14ac:dyDescent="0.25">
      <c r="B44" s="82" t="s">
        <v>126</v>
      </c>
      <c r="C44" s="65"/>
      <c r="D44" s="67"/>
      <c r="E44" s="38" t="s">
        <v>86</v>
      </c>
      <c r="F44" s="39">
        <v>1</v>
      </c>
      <c r="G44" s="40" t="s">
        <v>42</v>
      </c>
      <c r="H44" s="38"/>
      <c r="I44" s="39"/>
      <c r="J44" s="40"/>
      <c r="K44" s="38" t="s">
        <v>75</v>
      </c>
      <c r="L44" s="39">
        <v>1</v>
      </c>
      <c r="M44" s="40" t="s">
        <v>37</v>
      </c>
      <c r="N44" s="38"/>
      <c r="O44" s="39"/>
      <c r="P44" s="40"/>
      <c r="Q44" s="38" t="s">
        <v>88</v>
      </c>
      <c r="R44" s="39">
        <v>3</v>
      </c>
      <c r="S44" s="40" t="s">
        <v>37</v>
      </c>
      <c r="T44" s="55"/>
      <c r="U44" s="55"/>
      <c r="V44" s="18"/>
      <c r="W44" s="46"/>
      <c r="X44" s="10" t="s">
        <v>21</v>
      </c>
      <c r="Y44" s="10" t="s">
        <v>130</v>
      </c>
    </row>
    <row r="45" spans="2:25" ht="21" x14ac:dyDescent="0.25">
      <c r="B45" s="82"/>
      <c r="C45" s="66"/>
      <c r="D45" s="67"/>
      <c r="E45" s="38" t="s">
        <v>222</v>
      </c>
      <c r="F45" s="39">
        <v>0.3</v>
      </c>
      <c r="G45" s="40" t="s">
        <v>37</v>
      </c>
      <c r="H45" s="38"/>
      <c r="I45" s="39"/>
      <c r="J45" s="40"/>
      <c r="K45" s="38" t="s">
        <v>76</v>
      </c>
      <c r="L45" s="39">
        <v>0.3</v>
      </c>
      <c r="M45" s="40" t="s">
        <v>37</v>
      </c>
      <c r="N45" s="38"/>
      <c r="O45" s="39"/>
      <c r="P45" s="40"/>
      <c r="Q45" s="38" t="s">
        <v>82</v>
      </c>
      <c r="R45" s="39">
        <v>1</v>
      </c>
      <c r="S45" s="40" t="s">
        <v>37</v>
      </c>
      <c r="T45" s="55"/>
      <c r="U45" s="55"/>
      <c r="V45" s="18"/>
      <c r="W45" s="46"/>
      <c r="X45" s="10" t="s">
        <v>22</v>
      </c>
      <c r="Y45" s="10" t="s">
        <v>132</v>
      </c>
    </row>
    <row r="46" spans="2:25" ht="21" x14ac:dyDescent="0.25">
      <c r="B46" s="83"/>
      <c r="C46" s="8"/>
      <c r="D46" s="67"/>
      <c r="E46" s="38"/>
      <c r="F46" s="39"/>
      <c r="G46" s="40"/>
      <c r="H46" s="38"/>
      <c r="I46" s="39"/>
      <c r="J46" s="40"/>
      <c r="K46" s="38"/>
      <c r="L46" s="39"/>
      <c r="M46" s="40"/>
      <c r="N46" s="38"/>
      <c r="O46" s="39"/>
      <c r="P46" s="40"/>
      <c r="Q46" s="38" t="s">
        <v>40</v>
      </c>
      <c r="R46" s="39">
        <v>1</v>
      </c>
      <c r="S46" s="40" t="s">
        <v>37</v>
      </c>
      <c r="T46" s="55"/>
      <c r="U46" s="55"/>
      <c r="V46" s="18"/>
      <c r="W46" s="46"/>
    </row>
    <row r="47" spans="2:25" ht="21" x14ac:dyDescent="0.25">
      <c r="B47" s="7" t="s">
        <v>31</v>
      </c>
      <c r="C47" s="13"/>
      <c r="D47" s="67"/>
      <c r="E47" s="43"/>
      <c r="F47" s="44"/>
      <c r="G47" s="45"/>
      <c r="H47" s="43"/>
      <c r="I47" s="44"/>
      <c r="J47" s="45"/>
      <c r="K47" s="43"/>
      <c r="L47" s="44"/>
      <c r="M47" s="45"/>
      <c r="N47" s="43"/>
      <c r="O47" s="44"/>
      <c r="P47" s="45"/>
      <c r="Q47" s="43" t="s">
        <v>61</v>
      </c>
      <c r="R47" s="44">
        <v>0.5</v>
      </c>
      <c r="S47" s="45" t="s">
        <v>44</v>
      </c>
      <c r="T47" s="56"/>
      <c r="U47" s="56"/>
      <c r="V47" s="18"/>
      <c r="W47" s="46"/>
    </row>
    <row r="48" spans="2:25" ht="21" x14ac:dyDescent="0.25">
      <c r="B48" s="14">
        <v>401</v>
      </c>
      <c r="C48" s="9"/>
      <c r="D48" s="68"/>
      <c r="E48" s="76" t="s">
        <v>212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50"/>
      <c r="V48" s="19"/>
      <c r="W48" s="47"/>
    </row>
    <row r="49" spans="2:25" s="5" customFormat="1" ht="21" x14ac:dyDescent="0.3">
      <c r="B49" s="6">
        <v>3</v>
      </c>
      <c r="C49" s="65"/>
      <c r="D49" s="67" t="s">
        <v>167</v>
      </c>
      <c r="E49" s="85" t="s">
        <v>166</v>
      </c>
      <c r="F49" s="86"/>
      <c r="G49" s="87"/>
      <c r="H49" s="85" t="s">
        <v>165</v>
      </c>
      <c r="I49" s="86"/>
      <c r="J49" s="87"/>
      <c r="K49" s="85" t="s">
        <v>164</v>
      </c>
      <c r="L49" s="86"/>
      <c r="M49" s="87"/>
      <c r="N49" s="70" t="s">
        <v>217</v>
      </c>
      <c r="O49" s="71"/>
      <c r="P49" s="72"/>
      <c r="Q49" s="85" t="s">
        <v>163</v>
      </c>
      <c r="R49" s="86"/>
      <c r="S49" s="87"/>
      <c r="T49" s="55"/>
      <c r="U49" s="55" t="s">
        <v>184</v>
      </c>
      <c r="V49" s="18" t="s">
        <v>47</v>
      </c>
      <c r="W49" s="46" t="s">
        <v>162</v>
      </c>
      <c r="X49" s="5" t="s">
        <v>17</v>
      </c>
      <c r="Y49" s="5" t="s">
        <v>161</v>
      </c>
    </row>
    <row r="50" spans="2:25" s="5" customFormat="1" ht="21" x14ac:dyDescent="0.3">
      <c r="B50" s="6" t="s">
        <v>3</v>
      </c>
      <c r="C50" s="65"/>
      <c r="D50" s="67"/>
      <c r="E50" s="33" t="s">
        <v>160</v>
      </c>
      <c r="F50" s="34">
        <v>33</v>
      </c>
      <c r="G50" s="35" t="s">
        <v>37</v>
      </c>
      <c r="H50" s="36" t="s">
        <v>182</v>
      </c>
      <c r="I50" s="34">
        <v>385</v>
      </c>
      <c r="J50" s="37" t="s">
        <v>156</v>
      </c>
      <c r="K50" s="36" t="s">
        <v>159</v>
      </c>
      <c r="L50" s="34">
        <v>24</v>
      </c>
      <c r="M50" s="37" t="s">
        <v>37</v>
      </c>
      <c r="N50" s="36" t="s">
        <v>218</v>
      </c>
      <c r="O50" s="34">
        <v>36</v>
      </c>
      <c r="P50" s="37" t="s">
        <v>37</v>
      </c>
      <c r="Q50" s="36" t="s">
        <v>158</v>
      </c>
      <c r="R50" s="34">
        <v>15</v>
      </c>
      <c r="S50" s="37" t="s">
        <v>37</v>
      </c>
      <c r="T50" s="55"/>
      <c r="U50" s="55"/>
      <c r="V50" s="18" t="s">
        <v>50</v>
      </c>
      <c r="W50" s="46" t="s">
        <v>185</v>
      </c>
      <c r="X50" s="5" t="s">
        <v>18</v>
      </c>
      <c r="Y50" s="5" t="s">
        <v>130</v>
      </c>
    </row>
    <row r="51" spans="2:25" s="5" customFormat="1" ht="21" x14ac:dyDescent="0.3">
      <c r="B51" s="6">
        <v>25</v>
      </c>
      <c r="C51" s="65"/>
      <c r="D51" s="67"/>
      <c r="E51" s="38" t="s">
        <v>157</v>
      </c>
      <c r="F51" s="39">
        <v>6</v>
      </c>
      <c r="G51" s="40" t="s">
        <v>37</v>
      </c>
      <c r="H51" s="38" t="s">
        <v>183</v>
      </c>
      <c r="I51" s="39">
        <v>30</v>
      </c>
      <c r="J51" s="40" t="s">
        <v>156</v>
      </c>
      <c r="K51" s="38" t="s">
        <v>89</v>
      </c>
      <c r="L51" s="39">
        <v>3</v>
      </c>
      <c r="M51" s="40" t="s">
        <v>37</v>
      </c>
      <c r="N51" s="38" t="s">
        <v>57</v>
      </c>
      <c r="O51" s="39">
        <v>1</v>
      </c>
      <c r="P51" s="40" t="s">
        <v>42</v>
      </c>
      <c r="Q51" s="38" t="s">
        <v>155</v>
      </c>
      <c r="R51" s="39">
        <v>3</v>
      </c>
      <c r="S51" s="40" t="s">
        <v>37</v>
      </c>
      <c r="T51" s="55"/>
      <c r="U51" s="55"/>
      <c r="V51" s="18" t="s">
        <v>35</v>
      </c>
      <c r="W51" s="46" t="s">
        <v>186</v>
      </c>
      <c r="X51" s="5" t="s">
        <v>19</v>
      </c>
      <c r="Y51" s="5" t="s">
        <v>154</v>
      </c>
    </row>
    <row r="52" spans="2:25" s="5" customFormat="1" ht="21" x14ac:dyDescent="0.3">
      <c r="B52" s="6" t="s">
        <v>4</v>
      </c>
      <c r="C52" s="65"/>
      <c r="D52" s="67"/>
      <c r="E52" s="38" t="s">
        <v>56</v>
      </c>
      <c r="F52" s="39">
        <v>6</v>
      </c>
      <c r="G52" s="40" t="s">
        <v>37</v>
      </c>
      <c r="H52" s="41"/>
      <c r="I52" s="39"/>
      <c r="J52" s="42"/>
      <c r="K52" s="41" t="s">
        <v>57</v>
      </c>
      <c r="L52" s="39">
        <v>1</v>
      </c>
      <c r="M52" s="42" t="s">
        <v>42</v>
      </c>
      <c r="N52" s="38"/>
      <c r="O52" s="39"/>
      <c r="P52" s="40"/>
      <c r="Q52" s="41" t="s">
        <v>61</v>
      </c>
      <c r="R52" s="39">
        <v>1</v>
      </c>
      <c r="S52" s="42" t="s">
        <v>44</v>
      </c>
      <c r="T52" s="55"/>
      <c r="U52" s="55"/>
      <c r="V52" s="18" t="s">
        <v>48</v>
      </c>
      <c r="W52" s="46" t="s">
        <v>187</v>
      </c>
      <c r="X52" s="5" t="s">
        <v>20</v>
      </c>
      <c r="Y52" s="5" t="s">
        <v>146</v>
      </c>
    </row>
    <row r="53" spans="2:25" s="5" customFormat="1" ht="21" x14ac:dyDescent="0.3">
      <c r="B53" s="82" t="s">
        <v>153</v>
      </c>
      <c r="C53" s="65"/>
      <c r="D53" s="67"/>
      <c r="E53" s="38" t="s">
        <v>41</v>
      </c>
      <c r="F53" s="39">
        <v>1</v>
      </c>
      <c r="G53" s="40" t="s">
        <v>42</v>
      </c>
      <c r="H53" s="38"/>
      <c r="I53" s="39"/>
      <c r="J53" s="40"/>
      <c r="K53" s="38" t="s">
        <v>40</v>
      </c>
      <c r="L53" s="39">
        <v>1</v>
      </c>
      <c r="M53" s="40" t="s">
        <v>37</v>
      </c>
      <c r="N53" s="38"/>
      <c r="O53" s="39"/>
      <c r="P53" s="40"/>
      <c r="Q53" s="38"/>
      <c r="R53" s="39"/>
      <c r="S53" s="40"/>
      <c r="T53" s="55"/>
      <c r="U53" s="55"/>
      <c r="V53" s="18"/>
      <c r="W53" s="46"/>
      <c r="X53" s="5" t="s">
        <v>21</v>
      </c>
      <c r="Y53" s="5" t="s">
        <v>130</v>
      </c>
    </row>
    <row r="54" spans="2:25" s="5" customFormat="1" ht="21" x14ac:dyDescent="0.3">
      <c r="B54" s="82"/>
      <c r="C54" s="66"/>
      <c r="D54" s="67"/>
      <c r="E54" s="38" t="s">
        <v>43</v>
      </c>
      <c r="F54" s="39">
        <v>1</v>
      </c>
      <c r="G54" s="40" t="s">
        <v>44</v>
      </c>
      <c r="H54" s="38"/>
      <c r="I54" s="39"/>
      <c r="J54" s="40"/>
      <c r="K54" s="38"/>
      <c r="L54" s="39"/>
      <c r="M54" s="40"/>
      <c r="N54" s="38"/>
      <c r="O54" s="39"/>
      <c r="P54" s="40"/>
      <c r="Q54" s="38"/>
      <c r="R54" s="39"/>
      <c r="S54" s="40"/>
      <c r="T54" s="55"/>
      <c r="U54" s="55"/>
      <c r="V54" s="18"/>
      <c r="W54" s="46"/>
      <c r="X54" s="5" t="s">
        <v>22</v>
      </c>
      <c r="Y54" s="5" t="s">
        <v>132</v>
      </c>
    </row>
    <row r="55" spans="2:25" s="5" customFormat="1" ht="21" x14ac:dyDescent="0.3">
      <c r="B55" s="83"/>
      <c r="C55" s="8"/>
      <c r="D55" s="67"/>
      <c r="E55" s="38" t="s">
        <v>152</v>
      </c>
      <c r="F55" s="39">
        <v>1</v>
      </c>
      <c r="G55" s="40" t="s">
        <v>42</v>
      </c>
      <c r="H55" s="38"/>
      <c r="I55" s="39"/>
      <c r="J55" s="40"/>
      <c r="K55" s="38"/>
      <c r="L55" s="39"/>
      <c r="M55" s="40"/>
      <c r="N55" s="38"/>
      <c r="O55" s="39"/>
      <c r="P55" s="40"/>
      <c r="Q55" s="38"/>
      <c r="R55" s="39"/>
      <c r="S55" s="40"/>
      <c r="T55" s="55"/>
      <c r="U55" s="55"/>
      <c r="V55" s="18"/>
      <c r="W55" s="46"/>
    </row>
    <row r="56" spans="2:25" s="5" customFormat="1" ht="21" x14ac:dyDescent="0.3">
      <c r="B56" s="7" t="s">
        <v>31</v>
      </c>
      <c r="C56" s="13"/>
      <c r="D56" s="67"/>
      <c r="E56" s="43"/>
      <c r="F56" s="44"/>
      <c r="G56" s="45"/>
      <c r="H56" s="43"/>
      <c r="I56" s="44"/>
      <c r="J56" s="45"/>
      <c r="K56" s="43"/>
      <c r="L56" s="44"/>
      <c r="M56" s="45"/>
      <c r="N56" s="43"/>
      <c r="O56" s="44"/>
      <c r="P56" s="45"/>
      <c r="Q56" s="43"/>
      <c r="R56" s="44"/>
      <c r="S56" s="45"/>
      <c r="T56" s="56"/>
      <c r="U56" s="56"/>
      <c r="V56" s="18"/>
      <c r="W56" s="46"/>
    </row>
    <row r="57" spans="2:25" s="5" customFormat="1" ht="21.75" thickBot="1" x14ac:dyDescent="0.35">
      <c r="B57" s="14">
        <v>401</v>
      </c>
      <c r="C57" s="9"/>
      <c r="D57" s="68"/>
      <c r="E57" s="76" t="s">
        <v>213</v>
      </c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8"/>
      <c r="U57" s="50"/>
      <c r="V57" s="19"/>
      <c r="W57" s="47"/>
    </row>
    <row r="58" spans="2:25" ht="21.75" customHeight="1" x14ac:dyDescent="0.4">
      <c r="B58" s="58" t="s">
        <v>23</v>
      </c>
      <c r="C58" s="59"/>
      <c r="D58" s="59"/>
      <c r="E58" s="59"/>
      <c r="F58" s="59"/>
      <c r="G58" s="59"/>
      <c r="H58" s="59"/>
      <c r="I58" s="59"/>
      <c r="J58" s="59"/>
      <c r="K58" s="59"/>
      <c r="L58" s="28"/>
      <c r="M58" s="28"/>
      <c r="N58" s="28"/>
      <c r="O58" s="60" t="s">
        <v>26</v>
      </c>
      <c r="P58" s="60"/>
      <c r="Q58" s="60"/>
      <c r="R58" s="60"/>
      <c r="S58" s="60"/>
      <c r="T58" s="60"/>
      <c r="U58" s="60"/>
      <c r="V58" s="60"/>
      <c r="W58" s="60"/>
    </row>
    <row r="59" spans="2:25" ht="15" customHeight="1" x14ac:dyDescent="0.4"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1"/>
      <c r="M59" s="31"/>
      <c r="N59" s="31"/>
      <c r="O59" s="32"/>
      <c r="P59" s="32"/>
      <c r="Q59" s="32"/>
      <c r="R59" s="32"/>
      <c r="S59" s="32"/>
      <c r="T59" s="32"/>
      <c r="U59" s="32"/>
      <c r="V59" s="61">
        <f ca="1">NOW()</f>
        <v>45002.363349652776</v>
      </c>
      <c r="W59" s="61"/>
    </row>
    <row r="60" spans="2:25" x14ac:dyDescent="0.25">
      <c r="B60" s="1" t="s">
        <v>24</v>
      </c>
      <c r="D60" s="1"/>
      <c r="E60" s="1"/>
      <c r="J60" s="1" t="s">
        <v>25</v>
      </c>
      <c r="Q60" s="10" t="s">
        <v>6</v>
      </c>
    </row>
  </sheetData>
  <mergeCells count="77">
    <mergeCell ref="N49:P49"/>
    <mergeCell ref="Q49:S49"/>
    <mergeCell ref="T49:T56"/>
    <mergeCell ref="B53:B55"/>
    <mergeCell ref="E57:T57"/>
    <mergeCell ref="C49:C54"/>
    <mergeCell ref="D49:D57"/>
    <mergeCell ref="E49:G49"/>
    <mergeCell ref="H49:J49"/>
    <mergeCell ref="K49:M49"/>
    <mergeCell ref="T40:T47"/>
    <mergeCell ref="N4:P4"/>
    <mergeCell ref="Q4:S4"/>
    <mergeCell ref="B1:W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E11:G11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58:K58"/>
    <mergeCell ref="O58:W58"/>
    <mergeCell ref="V59:W59"/>
    <mergeCell ref="V3:W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U49:U56"/>
    <mergeCell ref="U4:U11"/>
    <mergeCell ref="U13:U20"/>
    <mergeCell ref="U22:U29"/>
    <mergeCell ref="U31:U38"/>
    <mergeCell ref="U40:U47"/>
  </mergeCells>
  <phoneticPr fontId="2" type="noConversion"/>
  <printOptions horizontalCentered="1"/>
  <pageMargins left="0.25" right="0.25" top="0.75" bottom="0.75" header="0.3" footer="0.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B1" workbookViewId="0">
      <selection activeCell="B1" sqref="B1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96" t="str">
        <f>SUBSTITUTE([1]午餐設計表!B1,"食譜設計","意見調查表")</f>
        <v>0129 彰化縣線西鄉線西國中 111學年度第2學期第6週午餐菜單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21" customHeight="1" x14ac:dyDescent="0.3">
      <c r="B3" s="97" t="s">
        <v>239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2:14" x14ac:dyDescent="0.25">
      <c r="B4" s="98" t="s">
        <v>238</v>
      </c>
      <c r="C4" s="98" t="s">
        <v>237</v>
      </c>
      <c r="D4" s="98" t="s">
        <v>236</v>
      </c>
      <c r="E4" s="99" t="s">
        <v>235</v>
      </c>
      <c r="F4" s="99"/>
      <c r="G4" s="99"/>
      <c r="H4" s="99" t="s">
        <v>234</v>
      </c>
      <c r="I4" s="99"/>
      <c r="J4" s="99"/>
      <c r="K4" s="99" t="s">
        <v>233</v>
      </c>
      <c r="L4" s="99"/>
      <c r="M4" s="99"/>
      <c r="N4" s="100" t="s">
        <v>11</v>
      </c>
    </row>
    <row r="5" spans="2:14" x14ac:dyDescent="0.25">
      <c r="B5" s="98"/>
      <c r="C5" s="98"/>
      <c r="D5" s="98"/>
      <c r="E5" s="54" t="s">
        <v>12</v>
      </c>
      <c r="F5" s="54" t="s">
        <v>232</v>
      </c>
      <c r="G5" s="54" t="s">
        <v>231</v>
      </c>
      <c r="H5" s="54" t="s">
        <v>230</v>
      </c>
      <c r="I5" s="54" t="s">
        <v>229</v>
      </c>
      <c r="J5" s="54" t="s">
        <v>228</v>
      </c>
      <c r="K5" s="54" t="s">
        <v>227</v>
      </c>
      <c r="L5" s="54" t="s">
        <v>13</v>
      </c>
      <c r="M5" s="54" t="s">
        <v>14</v>
      </c>
      <c r="N5" s="101"/>
    </row>
    <row r="6" spans="2:14" x14ac:dyDescent="0.25">
      <c r="B6" s="53">
        <f>IF([1]午餐設計表!B4&lt;&gt;"",[1]午餐設計表!B4,"")</f>
        <v>3</v>
      </c>
      <c r="C6" s="94" t="str">
        <f>RIGHT(IF([1]午餐設計表!B8&lt;&gt;"",[1]午餐設計表!B8,""),1)</f>
        <v>一</v>
      </c>
      <c r="D6" s="20" t="str">
        <f>IF([1]午餐設計表!D4&gt;"",[1]午餐設計表!D4,"")</f>
        <v>白米飯(385+16素)主食雜糧先送</v>
      </c>
      <c r="E6" s="20"/>
      <c r="F6" s="20"/>
      <c r="G6" s="20"/>
      <c r="H6" s="20"/>
      <c r="I6" s="20"/>
      <c r="J6" s="20"/>
      <c r="K6" s="20"/>
      <c r="L6" s="20"/>
      <c r="M6" s="20"/>
      <c r="N6" s="95"/>
    </row>
    <row r="7" spans="2:14" x14ac:dyDescent="0.25">
      <c r="B7" s="52" t="s">
        <v>225</v>
      </c>
      <c r="C7" s="89"/>
      <c r="D7" s="20" t="str">
        <f>IF([1]午餐設計表!E4&gt;"",[1]午餐設計表!E4,"")</f>
        <v>糖醋菠蘿肉</v>
      </c>
      <c r="E7" s="20"/>
      <c r="F7" s="20"/>
      <c r="G7" s="20"/>
      <c r="H7" s="20"/>
      <c r="I7" s="20"/>
      <c r="J7" s="20"/>
      <c r="K7" s="20"/>
      <c r="L7" s="20"/>
      <c r="M7" s="20"/>
      <c r="N7" s="92"/>
    </row>
    <row r="8" spans="2:14" x14ac:dyDescent="0.25">
      <c r="B8" s="52">
        <f>IF([1]午餐設計表!B6&lt;&gt;"",[1]午餐設計表!B6,"")</f>
        <v>20</v>
      </c>
      <c r="C8" s="89"/>
      <c r="D8" s="20" t="str">
        <f>IF([1]午餐設計表!H4&gt;"",[1]午餐設計表!H4,"")</f>
        <v>麥克雞塊(*2)</v>
      </c>
      <c r="E8" s="20"/>
      <c r="F8" s="20"/>
      <c r="G8" s="20"/>
      <c r="H8" s="20"/>
      <c r="I8" s="20"/>
      <c r="J8" s="20"/>
      <c r="K8" s="20"/>
      <c r="L8" s="20"/>
      <c r="M8" s="20"/>
      <c r="N8" s="92"/>
    </row>
    <row r="9" spans="2:14" x14ac:dyDescent="0.25">
      <c r="B9" s="52" t="s">
        <v>226</v>
      </c>
      <c r="C9" s="89"/>
      <c r="D9" s="20" t="str">
        <f>IF([1]午餐設計表!K4&gt;"",[1]午餐設計表!K4,"")</f>
        <v>蝦仁什錦羹</v>
      </c>
      <c r="E9" s="20"/>
      <c r="F9" s="20"/>
      <c r="G9" s="20"/>
      <c r="H9" s="20"/>
      <c r="I9" s="20"/>
      <c r="J9" s="20"/>
      <c r="K9" s="20"/>
      <c r="L9" s="20"/>
      <c r="M9" s="20"/>
      <c r="N9" s="92"/>
    </row>
    <row r="10" spans="2:14" x14ac:dyDescent="0.25">
      <c r="B10" s="21"/>
      <c r="C10" s="89"/>
      <c r="D10" s="20" t="str">
        <f>IF([1]午餐設計表!N4&gt;"",[1]午餐設計表!N4,"")</f>
        <v>炒高麗菜</v>
      </c>
      <c r="E10" s="20"/>
      <c r="F10" s="20"/>
      <c r="G10" s="20"/>
      <c r="H10" s="20"/>
      <c r="I10" s="20"/>
      <c r="J10" s="20"/>
      <c r="K10" s="20"/>
      <c r="L10" s="20"/>
      <c r="M10" s="20"/>
      <c r="N10" s="92"/>
    </row>
    <row r="11" spans="2:14" x14ac:dyDescent="0.25">
      <c r="B11" s="21"/>
      <c r="C11" s="89"/>
      <c r="D11" s="22" t="str">
        <f>IF([1]午餐設計表!Q4&gt;"",[1]午餐設計表!Q4,"")</f>
        <v>結頭大骨湯</v>
      </c>
      <c r="E11" s="22"/>
      <c r="F11" s="22"/>
      <c r="G11" s="22"/>
      <c r="H11" s="22"/>
      <c r="I11" s="22"/>
      <c r="J11" s="22"/>
      <c r="K11" s="22"/>
      <c r="L11" s="22"/>
      <c r="M11" s="22"/>
      <c r="N11" s="92"/>
    </row>
    <row r="12" spans="2:14" ht="17.25" thickBot="1" x14ac:dyDescent="0.3">
      <c r="B12" s="23"/>
      <c r="C12" s="90"/>
      <c r="D12" s="24" t="str">
        <f>IF([1]午餐設計表!T4&gt;"",[1]午餐設計表!T4,"")</f>
        <v>履歷豆奶(獎勵金401+10)</v>
      </c>
      <c r="E12" s="24"/>
      <c r="F12" s="24"/>
      <c r="G12" s="24"/>
      <c r="H12" s="24"/>
      <c r="I12" s="24"/>
      <c r="J12" s="24"/>
      <c r="K12" s="24"/>
      <c r="L12" s="24"/>
      <c r="M12" s="24"/>
      <c r="N12" s="93"/>
    </row>
    <row r="13" spans="2:14" ht="16.5" customHeight="1" x14ac:dyDescent="0.25">
      <c r="B13" s="51">
        <f>IF([1]午餐設計表!B13&lt;&gt;"",[1]午餐設計表!B13,"")</f>
        <v>3</v>
      </c>
      <c r="C13" s="88" t="str">
        <f>RIGHT(IF([1]午餐設計表!B17&lt;&gt;"",[1]午餐設計表!B17,""),1)</f>
        <v>二</v>
      </c>
      <c r="D13" s="25" t="str">
        <f>IF([1]午餐設計表!D13&gt;"",[1]午餐設計表!D13,"")</f>
        <v>小米飯</v>
      </c>
      <c r="E13" s="26"/>
      <c r="F13" s="26"/>
      <c r="G13" s="26"/>
      <c r="H13" s="26"/>
      <c r="I13" s="26"/>
      <c r="J13" s="26"/>
      <c r="K13" s="26"/>
      <c r="L13" s="26"/>
      <c r="M13" s="26"/>
      <c r="N13" s="91"/>
    </row>
    <row r="14" spans="2:14" x14ac:dyDescent="0.25">
      <c r="B14" s="52" t="s">
        <v>5</v>
      </c>
      <c r="C14" s="89"/>
      <c r="D14" s="20" t="str">
        <f>IF([1]午餐設計表!E13&gt;"",[1]午餐設計表!E13,"")</f>
        <v>蒲燒鯰魚</v>
      </c>
      <c r="E14" s="20"/>
      <c r="F14" s="20"/>
      <c r="G14" s="20"/>
      <c r="H14" s="20"/>
      <c r="I14" s="20"/>
      <c r="J14" s="20"/>
      <c r="K14" s="20"/>
      <c r="L14" s="20"/>
      <c r="M14" s="20"/>
      <c r="N14" s="92"/>
    </row>
    <row r="15" spans="2:14" x14ac:dyDescent="0.25">
      <c r="B15" s="52">
        <f>IF([1]午餐設計表!B15&lt;&gt;"",[1]午餐設計表!B15,"")</f>
        <v>21</v>
      </c>
      <c r="C15" s="89"/>
      <c r="D15" s="20" t="str">
        <f>IF([1]午餐設計表!H13&gt;"",[1]午餐設計表!H13,"")</f>
        <v>梅干菜肉燥</v>
      </c>
      <c r="E15" s="20"/>
      <c r="F15" s="20"/>
      <c r="G15" s="20"/>
      <c r="H15" s="20"/>
      <c r="I15" s="20"/>
      <c r="J15" s="20"/>
      <c r="K15" s="20"/>
      <c r="L15" s="20"/>
      <c r="M15" s="20"/>
      <c r="N15" s="92"/>
    </row>
    <row r="16" spans="2:14" x14ac:dyDescent="0.25">
      <c r="B16" s="52" t="s">
        <v>4</v>
      </c>
      <c r="C16" s="89"/>
      <c r="D16" s="20" t="str">
        <f>IF([1]午餐設計表!K13&gt;"",[1]午餐設計表!K13,"")</f>
        <v>泡菜冬粉</v>
      </c>
      <c r="E16" s="20"/>
      <c r="F16" s="20"/>
      <c r="G16" s="20"/>
      <c r="H16" s="20"/>
      <c r="I16" s="20"/>
      <c r="J16" s="20"/>
      <c r="K16" s="20"/>
      <c r="L16" s="20"/>
      <c r="M16" s="20"/>
      <c r="N16" s="92"/>
    </row>
    <row r="17" spans="2:14" x14ac:dyDescent="0.25">
      <c r="B17" s="21"/>
      <c r="C17" s="89"/>
      <c r="D17" s="20" t="str">
        <f>IF([1]午餐設計表!N13&gt;"",[1]午餐設計表!N13,"")</f>
        <v>炒蚵白菜</v>
      </c>
      <c r="E17" s="20"/>
      <c r="F17" s="20"/>
      <c r="G17" s="20"/>
      <c r="H17" s="20"/>
      <c r="I17" s="20"/>
      <c r="J17" s="20"/>
      <c r="K17" s="20"/>
      <c r="L17" s="20"/>
      <c r="M17" s="20"/>
      <c r="N17" s="92"/>
    </row>
    <row r="18" spans="2:14" x14ac:dyDescent="0.25">
      <c r="B18" s="21"/>
      <c r="C18" s="89"/>
      <c r="D18" s="22" t="str">
        <f>IF([1]午餐設計表!Q13&gt;"",[1]午餐設計表!Q13,"")</f>
        <v>鮮菇肉絲湯</v>
      </c>
      <c r="E18" s="22"/>
      <c r="F18" s="22"/>
      <c r="G18" s="22"/>
      <c r="H18" s="22"/>
      <c r="I18" s="22"/>
      <c r="J18" s="22"/>
      <c r="K18" s="22"/>
      <c r="L18" s="22"/>
      <c r="M18" s="22"/>
      <c r="N18" s="92"/>
    </row>
    <row r="19" spans="2:14" ht="17.25" thickBot="1" x14ac:dyDescent="0.3">
      <c r="B19" s="23"/>
      <c r="C19" s="90"/>
      <c r="D19" s="24" t="str">
        <f>IF([1]午餐設計表!T13&gt;"",[1]午餐設計表!T13,"")</f>
        <v>黑李(401+10)(15元)</v>
      </c>
      <c r="E19" s="24"/>
      <c r="F19" s="24"/>
      <c r="G19" s="24"/>
      <c r="H19" s="24"/>
      <c r="I19" s="24"/>
      <c r="J19" s="24"/>
      <c r="K19" s="24"/>
      <c r="L19" s="24"/>
      <c r="M19" s="24"/>
      <c r="N19" s="93"/>
    </row>
    <row r="20" spans="2:14" x14ac:dyDescent="0.25">
      <c r="B20" s="52">
        <f>IF([1]午餐設計表!B22&lt;&gt;"",[1]午餐設計表!B22,"")</f>
        <v>3</v>
      </c>
      <c r="C20" s="88" t="str">
        <f>RIGHT(IF([1]午餐設計表!B26&lt;&gt;"",[1]午餐設計表!B26,""),1)</f>
        <v>三</v>
      </c>
      <c r="D20" s="25" t="str">
        <f>IF([1]午餐設計表!D22&gt;"",[1]午餐設計表!D22,"")</f>
        <v>燕麥飯</v>
      </c>
      <c r="E20" s="25"/>
      <c r="F20" s="25"/>
      <c r="G20" s="25"/>
      <c r="H20" s="25"/>
      <c r="I20" s="25"/>
      <c r="J20" s="25"/>
      <c r="K20" s="25"/>
      <c r="L20" s="25"/>
      <c r="M20" s="25"/>
      <c r="N20" s="92"/>
    </row>
    <row r="21" spans="2:14" x14ac:dyDescent="0.25">
      <c r="B21" s="52" t="s">
        <v>5</v>
      </c>
      <c r="C21" s="89"/>
      <c r="D21" s="20" t="str">
        <f>IF([1]午餐設計表!E22&gt;"",[1]午餐設計表!E22,"")</f>
        <v>香鴨滷米血</v>
      </c>
      <c r="E21" s="20"/>
      <c r="F21" s="20"/>
      <c r="G21" s="20"/>
      <c r="H21" s="20"/>
      <c r="I21" s="20"/>
      <c r="J21" s="20"/>
      <c r="K21" s="20"/>
      <c r="L21" s="20"/>
      <c r="M21" s="20"/>
      <c r="N21" s="92"/>
    </row>
    <row r="22" spans="2:14" x14ac:dyDescent="0.25">
      <c r="B22" s="52">
        <f>IF([1]午餐設計表!B24&lt;&gt;"",[1]午餐設計表!B24,"")</f>
        <v>22</v>
      </c>
      <c r="C22" s="89"/>
      <c r="D22" s="20" t="str">
        <f>IF([1]午餐設計表!H22&gt;"",[1]午餐設計表!H22,"")</f>
        <v>白菜燴肉絲</v>
      </c>
      <c r="E22" s="20"/>
      <c r="F22" s="20"/>
      <c r="G22" s="20"/>
      <c r="H22" s="20"/>
      <c r="I22" s="20"/>
      <c r="J22" s="20"/>
      <c r="K22" s="20"/>
      <c r="L22" s="20"/>
      <c r="M22" s="20"/>
      <c r="N22" s="92"/>
    </row>
    <row r="23" spans="2:14" x14ac:dyDescent="0.25">
      <c r="B23" s="52" t="s">
        <v>226</v>
      </c>
      <c r="C23" s="89"/>
      <c r="D23" s="20" t="str">
        <f>IF([1]午餐設計表!K22&gt;"",[1]午餐設計表!K22,"")</f>
        <v>紅蘿蔔炒蛋</v>
      </c>
      <c r="E23" s="20"/>
      <c r="F23" s="20"/>
      <c r="G23" s="20"/>
      <c r="H23" s="20"/>
      <c r="I23" s="20"/>
      <c r="J23" s="20"/>
      <c r="K23" s="20"/>
      <c r="L23" s="20"/>
      <c r="M23" s="20"/>
      <c r="N23" s="92"/>
    </row>
    <row r="24" spans="2:14" x14ac:dyDescent="0.25">
      <c r="B24" s="21"/>
      <c r="C24" s="89"/>
      <c r="D24" s="20" t="str">
        <f>IF([1]午餐設計表!N22&gt;"",[1]午餐設計表!N22,"")</f>
        <v>炒菠菜</v>
      </c>
      <c r="E24" s="20"/>
      <c r="F24" s="20"/>
      <c r="G24" s="20"/>
      <c r="H24" s="20"/>
      <c r="I24" s="20"/>
      <c r="J24" s="20"/>
      <c r="K24" s="20"/>
      <c r="L24" s="20"/>
      <c r="M24" s="20"/>
      <c r="N24" s="92"/>
    </row>
    <row r="25" spans="2:14" x14ac:dyDescent="0.25">
      <c r="B25" s="21"/>
      <c r="C25" s="89"/>
      <c r="D25" s="22" t="str">
        <f>IF([1]午餐設計表!Q22&gt;"",[1]午餐設計表!Q22,"")</f>
        <v>黃瓜魚丸湯</v>
      </c>
      <c r="E25" s="22"/>
      <c r="F25" s="22"/>
      <c r="G25" s="22"/>
      <c r="H25" s="22"/>
      <c r="I25" s="22"/>
      <c r="J25" s="22"/>
      <c r="K25" s="22"/>
      <c r="L25" s="22"/>
      <c r="M25" s="22"/>
      <c r="N25" s="92"/>
    </row>
    <row r="26" spans="2:14" ht="17.25" thickBot="1" x14ac:dyDescent="0.3">
      <c r="B26" s="21"/>
      <c r="C26" s="90"/>
      <c r="D26" s="24" t="str">
        <f>IF([1]午餐設計表!T22&gt;"",[1]午餐設計表!T22,"")</f>
        <v>光泉鮮奶(401+10備+優酪乳*5)</v>
      </c>
      <c r="E26" s="22"/>
      <c r="F26" s="22"/>
      <c r="G26" s="22"/>
      <c r="H26" s="22"/>
      <c r="I26" s="22"/>
      <c r="J26" s="22"/>
      <c r="K26" s="22"/>
      <c r="L26" s="22"/>
      <c r="M26" s="22"/>
      <c r="N26" s="92"/>
    </row>
    <row r="27" spans="2:14" x14ac:dyDescent="0.25">
      <c r="B27" s="51">
        <f>IF([1]午餐設計表!B31&lt;&gt;"",[1]午餐設計表!B31,"")</f>
        <v>3</v>
      </c>
      <c r="C27" s="88" t="str">
        <f>RIGHT(IF([1]午餐設計表!B35&lt;&gt;"",[1]午餐設計表!B35,""),1)</f>
        <v>四</v>
      </c>
      <c r="D27" s="25" t="str">
        <f>IF([1]午餐設計表!D31&gt;"",[1]午餐設計表!D31,"")</f>
        <v>紫米飯</v>
      </c>
      <c r="E27" s="26"/>
      <c r="F27" s="26"/>
      <c r="G27" s="26"/>
      <c r="H27" s="26"/>
      <c r="I27" s="26"/>
      <c r="J27" s="26"/>
      <c r="K27" s="26"/>
      <c r="L27" s="26"/>
      <c r="M27" s="26"/>
      <c r="N27" s="91"/>
    </row>
    <row r="28" spans="2:14" x14ac:dyDescent="0.25">
      <c r="B28" s="52" t="s">
        <v>225</v>
      </c>
      <c r="C28" s="89"/>
      <c r="D28" s="20" t="str">
        <f>IF([1]午餐設計表!E31&gt;"",[1]午餐設計表!E31,"")</f>
        <v>醬燒豬排</v>
      </c>
      <c r="E28" s="20"/>
      <c r="F28" s="20"/>
      <c r="G28" s="20"/>
      <c r="H28" s="20"/>
      <c r="I28" s="20"/>
      <c r="J28" s="20"/>
      <c r="K28" s="20"/>
      <c r="L28" s="20"/>
      <c r="M28" s="20"/>
      <c r="N28" s="92"/>
    </row>
    <row r="29" spans="2:14" x14ac:dyDescent="0.25">
      <c r="B29" s="52">
        <f>IF([1]午餐設計表!B33&lt;&gt;"",[1]午餐設計表!B33,"")</f>
        <v>23</v>
      </c>
      <c r="C29" s="89"/>
      <c r="D29" s="20" t="str">
        <f>IF([1]午餐設計表!H31&gt;"",[1]午餐設計表!H31,"")</f>
        <v>蕃茄蛋豆腐</v>
      </c>
      <c r="E29" s="20"/>
      <c r="F29" s="20"/>
      <c r="G29" s="20"/>
      <c r="H29" s="20"/>
      <c r="I29" s="20"/>
      <c r="J29" s="20"/>
      <c r="K29" s="20"/>
      <c r="L29" s="20"/>
      <c r="M29" s="20"/>
      <c r="N29" s="92"/>
    </row>
    <row r="30" spans="2:14" x14ac:dyDescent="0.25">
      <c r="B30" s="52" t="s">
        <v>4</v>
      </c>
      <c r="C30" s="89"/>
      <c r="D30" s="20" t="str">
        <f>IF([1]午餐設計表!K31&gt;"",[1]午餐設計表!K31,"")</f>
        <v>芹香豆干絲</v>
      </c>
      <c r="E30" s="20"/>
      <c r="F30" s="20"/>
      <c r="G30" s="20"/>
      <c r="H30" s="20"/>
      <c r="I30" s="20"/>
      <c r="J30" s="20"/>
      <c r="K30" s="20"/>
      <c r="L30" s="20"/>
      <c r="M30" s="20"/>
      <c r="N30" s="92"/>
    </row>
    <row r="31" spans="2:14" x14ac:dyDescent="0.25">
      <c r="B31" s="21"/>
      <c r="C31" s="89"/>
      <c r="D31" s="20" t="str">
        <f>IF([1]午餐設計表!N31&gt;"",[1]午餐設計表!N31,"")</f>
        <v>炒蕃薯葉</v>
      </c>
      <c r="E31" s="20"/>
      <c r="F31" s="20"/>
      <c r="G31" s="20"/>
      <c r="H31" s="20"/>
      <c r="I31" s="20"/>
      <c r="J31" s="20"/>
      <c r="K31" s="20"/>
      <c r="L31" s="20"/>
      <c r="M31" s="20"/>
      <c r="N31" s="92"/>
    </row>
    <row r="32" spans="2:14" x14ac:dyDescent="0.25">
      <c r="B32" s="21"/>
      <c r="C32" s="89"/>
      <c r="D32" s="22" t="str">
        <f>IF([1]午餐設計表!Q31&gt;"",[1]午餐設計表!Q31,"")</f>
        <v>南瓜濃湯</v>
      </c>
      <c r="E32" s="22"/>
      <c r="F32" s="22"/>
      <c r="G32" s="22"/>
      <c r="H32" s="22"/>
      <c r="I32" s="22"/>
      <c r="J32" s="22"/>
      <c r="K32" s="22"/>
      <c r="L32" s="22"/>
      <c r="M32" s="22"/>
      <c r="N32" s="92"/>
    </row>
    <row r="33" spans="2:14" ht="17.25" thickBot="1" x14ac:dyDescent="0.3">
      <c r="B33" s="23"/>
      <c r="C33" s="90"/>
      <c r="D33" s="24" t="str">
        <f>IF([1]午餐設計表!T31&gt;"",[1]午餐設計表!T31,"")</f>
        <v/>
      </c>
      <c r="E33" s="24"/>
      <c r="F33" s="24"/>
      <c r="G33" s="24"/>
      <c r="H33" s="24"/>
      <c r="I33" s="24"/>
      <c r="J33" s="24"/>
      <c r="K33" s="24"/>
      <c r="L33" s="24"/>
      <c r="M33" s="24"/>
      <c r="N33" s="93"/>
    </row>
    <row r="34" spans="2:14" x14ac:dyDescent="0.25">
      <c r="B34" s="51">
        <f>IF([1]午餐設計表!B40&lt;&gt;"",[1]午餐設計表!B40,"")</f>
        <v>3</v>
      </c>
      <c r="C34" s="88" t="str">
        <f>RIGHT(IF([1]午餐設計表!B44&lt;&gt;"",[1]午餐設計表!B44,""),1)</f>
        <v>五</v>
      </c>
      <c r="D34" s="25" t="str">
        <f>IF([1]午餐設計表!D40&gt;"",[1]午餐設計表!D40,"")</f>
        <v>五穀米飯</v>
      </c>
      <c r="E34" s="26"/>
      <c r="F34" s="26"/>
      <c r="G34" s="26"/>
      <c r="H34" s="26"/>
      <c r="I34" s="26"/>
      <c r="J34" s="26"/>
      <c r="K34" s="26"/>
      <c r="L34" s="26"/>
      <c r="M34" s="26"/>
      <c r="N34" s="91"/>
    </row>
    <row r="35" spans="2:14" x14ac:dyDescent="0.25">
      <c r="B35" s="52" t="s">
        <v>225</v>
      </c>
      <c r="C35" s="89"/>
      <c r="D35" s="20" t="str">
        <f>IF([1]午餐設計表!E40&gt;"",[1]午餐設計表!E40,"")</f>
        <v>蒜燒烏魚</v>
      </c>
      <c r="E35" s="20"/>
      <c r="F35" s="20"/>
      <c r="G35" s="20"/>
      <c r="H35" s="20"/>
      <c r="I35" s="20"/>
      <c r="J35" s="20"/>
      <c r="K35" s="20"/>
      <c r="L35" s="20"/>
      <c r="M35" s="20"/>
      <c r="N35" s="92"/>
    </row>
    <row r="36" spans="2:14" x14ac:dyDescent="0.25">
      <c r="B36" s="52">
        <f>IF([1]午餐設計表!B42&lt;&gt;"",[1]午餐設計表!B42,"")</f>
        <v>24</v>
      </c>
      <c r="C36" s="89"/>
      <c r="D36" s="20" t="str">
        <f>IF([1]午餐設計表!H40&gt;"",[1]午餐設計表!H40,"")</f>
        <v>蔥爆鹹豬肉</v>
      </c>
      <c r="E36" s="20"/>
      <c r="F36" s="20"/>
      <c r="G36" s="20"/>
      <c r="H36" s="20"/>
      <c r="I36" s="20"/>
      <c r="J36" s="20"/>
      <c r="K36" s="20"/>
      <c r="L36" s="20"/>
      <c r="M36" s="20"/>
      <c r="N36" s="92"/>
    </row>
    <row r="37" spans="2:14" x14ac:dyDescent="0.25">
      <c r="B37" s="52" t="s">
        <v>4</v>
      </c>
      <c r="C37" s="89"/>
      <c r="D37" s="20" t="str">
        <f>IF([1]午餐設計表!K40&gt;"",[1]午餐設計表!K40,"")</f>
        <v>醬燒冬瓜</v>
      </c>
      <c r="E37" s="20"/>
      <c r="F37" s="20"/>
      <c r="G37" s="20"/>
      <c r="H37" s="20"/>
      <c r="I37" s="20"/>
      <c r="J37" s="20"/>
      <c r="K37" s="20"/>
      <c r="L37" s="20"/>
      <c r="M37" s="20"/>
      <c r="N37" s="92"/>
    </row>
    <row r="38" spans="2:14" x14ac:dyDescent="0.25">
      <c r="B38" s="21"/>
      <c r="C38" s="89"/>
      <c r="D38" s="20" t="str">
        <f>IF([1]午餐設計表!N40&gt;"",[1]午餐設計表!N40,"")</f>
        <v>炒有機大陸妹</v>
      </c>
      <c r="E38" s="20"/>
      <c r="F38" s="20"/>
      <c r="G38" s="20"/>
      <c r="H38" s="20"/>
      <c r="I38" s="20"/>
      <c r="J38" s="20"/>
      <c r="K38" s="20"/>
      <c r="L38" s="20"/>
      <c r="M38" s="20"/>
      <c r="N38" s="92"/>
    </row>
    <row r="39" spans="2:14" x14ac:dyDescent="0.25">
      <c r="B39" s="21"/>
      <c r="C39" s="89"/>
      <c r="D39" s="22" t="str">
        <f>IF([1]午餐設計表!Q40&gt;"",[1]午餐設計表!Q40,"")</f>
        <v>酸辣湯</v>
      </c>
      <c r="E39" s="22"/>
      <c r="F39" s="22"/>
      <c r="G39" s="22"/>
      <c r="H39" s="22"/>
      <c r="I39" s="22"/>
      <c r="J39" s="22"/>
      <c r="K39" s="22"/>
      <c r="L39" s="22"/>
      <c r="M39" s="22"/>
      <c r="N39" s="92"/>
    </row>
    <row r="40" spans="2:14" ht="17.25" thickBot="1" x14ac:dyDescent="0.3">
      <c r="B40" s="23"/>
      <c r="C40" s="90"/>
      <c r="D40" s="24" t="str">
        <f>IF([1]午餐設計表!T40&gt;"",[1]午餐設計表!T40,"")</f>
        <v>光泉100%葡萄汁(401+10備)</v>
      </c>
      <c r="E40" s="24"/>
      <c r="F40" s="24"/>
      <c r="G40" s="24"/>
      <c r="H40" s="24"/>
      <c r="I40" s="24"/>
      <c r="J40" s="24"/>
      <c r="K40" s="24"/>
      <c r="L40" s="24"/>
      <c r="M40" s="24"/>
      <c r="N40" s="93"/>
    </row>
    <row r="41" spans="2:14" x14ac:dyDescent="0.25">
      <c r="B41" s="51">
        <f>IF([1]午餐設計表!B49&lt;&gt;"",[1]午餐設計表!B49,"")</f>
        <v>3</v>
      </c>
      <c r="C41" s="88" t="str">
        <f>RIGHT(IF([1]午餐設計表!B53&lt;&gt;"",[1]午餐設計表!B53,""),1)</f>
        <v>六</v>
      </c>
      <c r="D41" s="25" t="str">
        <f>IF([1]午餐設計表!D49&gt;"",[1]午餐設計表!D49,"")</f>
        <v>白米飯</v>
      </c>
      <c r="E41" s="26"/>
      <c r="F41" s="26"/>
      <c r="G41" s="26"/>
      <c r="H41" s="26"/>
      <c r="I41" s="26"/>
      <c r="J41" s="26"/>
      <c r="K41" s="26"/>
      <c r="L41" s="26"/>
      <c r="M41" s="26"/>
      <c r="N41" s="91"/>
    </row>
    <row r="42" spans="2:14" x14ac:dyDescent="0.25">
      <c r="B42" s="52" t="s">
        <v>5</v>
      </c>
      <c r="C42" s="89"/>
      <c r="D42" s="20" t="str">
        <f>IF([1]午餐設計表!E49&gt;"",[1]午餐設計表!E49,"")</f>
        <v>霸王薑母雞</v>
      </c>
      <c r="E42" s="20"/>
      <c r="F42" s="20"/>
      <c r="G42" s="20"/>
      <c r="H42" s="20"/>
      <c r="I42" s="20"/>
      <c r="J42" s="20"/>
      <c r="K42" s="20"/>
      <c r="L42" s="20"/>
      <c r="M42" s="20"/>
      <c r="N42" s="92"/>
    </row>
    <row r="43" spans="2:14" x14ac:dyDescent="0.25">
      <c r="B43" s="52">
        <f>IF([1]午餐設計表!B51&lt;&gt;"",[1]午餐設計表!B51,"")</f>
        <v>25</v>
      </c>
      <c r="C43" s="89"/>
      <c r="D43" s="20" t="str">
        <f>IF([1]午餐設計表!H49&gt;"",[1]午餐設計表!H49,"")</f>
        <v>夜市香腸</v>
      </c>
      <c r="E43" s="20"/>
      <c r="F43" s="20"/>
      <c r="G43" s="20"/>
      <c r="H43" s="20"/>
      <c r="I43" s="20"/>
      <c r="J43" s="20"/>
      <c r="K43" s="20"/>
      <c r="L43" s="20"/>
      <c r="M43" s="20"/>
      <c r="N43" s="92"/>
    </row>
    <row r="44" spans="2:14" x14ac:dyDescent="0.25">
      <c r="B44" s="52" t="s">
        <v>4</v>
      </c>
      <c r="C44" s="89"/>
      <c r="D44" s="20" t="str">
        <f>IF([1]午餐設計表!K49&gt;"",[1]午餐設計表!K49,"")</f>
        <v>炒海帶根</v>
      </c>
      <c r="E44" s="20"/>
      <c r="F44" s="20"/>
      <c r="G44" s="20"/>
      <c r="H44" s="20"/>
      <c r="I44" s="20"/>
      <c r="J44" s="20"/>
      <c r="K44" s="20"/>
      <c r="L44" s="20"/>
      <c r="M44" s="20"/>
      <c r="N44" s="92"/>
    </row>
    <row r="45" spans="2:14" x14ac:dyDescent="0.25">
      <c r="B45" s="21"/>
      <c r="C45" s="89"/>
      <c r="D45" s="20" t="str">
        <f>IF([1]午餐設計表!N49&gt;"",[1]午餐設計表!N49,"")</f>
        <v>炒空心菜</v>
      </c>
      <c r="E45" s="20"/>
      <c r="F45" s="20"/>
      <c r="G45" s="20"/>
      <c r="H45" s="20"/>
      <c r="I45" s="20"/>
      <c r="J45" s="20"/>
      <c r="K45" s="20"/>
      <c r="L45" s="20"/>
      <c r="M45" s="20"/>
      <c r="N45" s="92"/>
    </row>
    <row r="46" spans="2:14" x14ac:dyDescent="0.25">
      <c r="B46" s="21"/>
      <c r="C46" s="89"/>
      <c r="D46" s="22" t="str">
        <f>IF([1]午餐設計表!Q49&gt;"",[1]午餐設計表!Q49,"")</f>
        <v>菜頭龍骨湯</v>
      </c>
      <c r="E46" s="22"/>
      <c r="F46" s="22"/>
      <c r="G46" s="22"/>
      <c r="H46" s="22"/>
      <c r="I46" s="22"/>
      <c r="J46" s="22"/>
      <c r="K46" s="22"/>
      <c r="L46" s="22"/>
      <c r="M46" s="22"/>
      <c r="N46" s="92"/>
    </row>
    <row r="47" spans="2:14" ht="17.25" thickBot="1" x14ac:dyDescent="0.3">
      <c r="B47" s="23"/>
      <c r="C47" s="90"/>
      <c r="D47" s="24" t="str">
        <f>IF([1]午餐設計表!T49&gt;"",[1]午餐設計表!T49,"")</f>
        <v>巧克力麵包(401+10備)(精進12)</v>
      </c>
      <c r="E47" s="24"/>
      <c r="F47" s="24"/>
      <c r="G47" s="24"/>
      <c r="H47" s="24"/>
      <c r="I47" s="24"/>
      <c r="J47" s="24"/>
      <c r="K47" s="24"/>
      <c r="L47" s="24"/>
      <c r="M47" s="24"/>
      <c r="N47" s="93"/>
    </row>
    <row r="49" spans="2:14" x14ac:dyDescent="0.25">
      <c r="B49" s="27" t="s">
        <v>15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2:14" x14ac:dyDescent="0.25">
      <c r="B50" s="27" t="s">
        <v>16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</sheetData>
  <mergeCells count="21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6:C12"/>
    <mergeCell ref="N6:N12"/>
    <mergeCell ref="C13:C19"/>
    <mergeCell ref="N13:N19"/>
    <mergeCell ref="C20:C26"/>
    <mergeCell ref="N20:N26"/>
    <mergeCell ref="C41:C47"/>
    <mergeCell ref="N41:N47"/>
    <mergeCell ref="C27:C33"/>
    <mergeCell ref="N27:N33"/>
    <mergeCell ref="C34:C40"/>
    <mergeCell ref="N34:N40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午餐設計表</vt:lpstr>
      <vt:lpstr>意見表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USER</cp:lastModifiedBy>
  <cp:lastPrinted>2023-03-16T06:35:48Z</cp:lastPrinted>
  <dcterms:created xsi:type="dcterms:W3CDTF">2003-03-13T12:56:25Z</dcterms:created>
  <dcterms:modified xsi:type="dcterms:W3CDTF">2023-03-17T00:43:31Z</dcterms:modified>
</cp:coreProperties>
</file>