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01週(111.08.30-111.09.0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<sst xmlns="http://schemas.openxmlformats.org/spreadsheetml/2006/main" count="351" uniqueCount="169">
  <si>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</si>
  <si>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</si>
  <si>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</si>
  <si>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</si>
  <si>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</si>
  <si>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</si>
  <si>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</si>
  <si>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</si>
  <si>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</si>
  <si>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</si>
  <si>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</si>
  <si>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</si>
  <si>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</si>
  <si>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</si>
  <si>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</si>
  <si>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</si>
  <si>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</si>
  <si>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</si>
  <si>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</si>
  <si>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</si>
  <si>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</si>
  <si>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</si>
  <si>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</si>
  <si>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</si>
  <si>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</si>
  <si>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</si>
  <si>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</si>
  <si>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</si>
  <si>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</si>
  <si>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</si>
  <si>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</si>
  <si>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</si>
  <si>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</si>
  <si>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</si>
  <si>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</si>
  <si>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</si>
  <si>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</si>
  <si>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</si>
  <si>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</si>
  <si>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</si>
  <si>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</si>
  <si>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</si>
  <si>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</si>
  <si>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</si>
  <si>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</si>
  <si>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</si>
  <si>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</si>
  <si>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</si>
  <si>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</si>
  <si>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</si>
  <si>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</si>
  <si>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</si>
  <si>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</si>
  <si>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</si>
  <si>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</si>
  <si>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</si>
  <si>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</si>
  <si>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111學年度第1學期第1週午餐菜單</t>
  </si>
  <si>
    <t>5車</t>
  </si>
  <si>
    <t>材料用量</t>
    <phoneticPr fontId="2" type="noConversion"/>
  </si>
  <si>
    <t>星期二</t>
    <phoneticPr fontId="2" type="noConversion"/>
  </si>
  <si>
    <t>熱量：</t>
    <phoneticPr fontId="2" type="noConversion"/>
  </si>
  <si>
    <t>脂肪：</t>
    <phoneticPr fontId="2" type="noConversion"/>
  </si>
  <si>
    <t>蒜仁(0.6K/包)</t>
  </si>
  <si>
    <t>包</t>
  </si>
  <si>
    <t>蔥(0.5K/把)</t>
  </si>
  <si>
    <t>把</t>
  </si>
  <si>
    <t>蛋白質：</t>
    <phoneticPr fontId="2" type="noConversion"/>
  </si>
  <si>
    <t>公斤</t>
  </si>
  <si>
    <t>肉絲香里</t>
  </si>
  <si>
    <t>木耳(整朵)</t>
  </si>
  <si>
    <t>紅蘿蔔</t>
  </si>
  <si>
    <t>脂肪：</t>
    <phoneticPr fontId="2" type="noConversion"/>
  </si>
  <si>
    <t>蛋白質：</t>
    <phoneticPr fontId="2" type="noConversion"/>
  </si>
  <si>
    <t>洗選蛋(QR)</t>
  </si>
  <si>
    <t>碎蒜(0.6K/包)</t>
  </si>
  <si>
    <t>餐數</t>
    <phoneticPr fontId="2" type="noConversion"/>
  </si>
  <si>
    <t>餐數</t>
    <phoneticPr fontId="2" type="noConversion"/>
  </si>
  <si>
    <t>沙茶豬肉</t>
  </si>
  <si>
    <t>肉片香里</t>
  </si>
  <si>
    <t>洋蔥</t>
  </si>
  <si>
    <t>三色豆(CAS-1k/包)</t>
  </si>
  <si>
    <t>沙茶醬牛頭牌(3K)</t>
  </si>
  <si>
    <t>罐</t>
  </si>
  <si>
    <t>香香雞柳條</t>
  </si>
  <si>
    <t>雞柳條(國產)(pc)</t>
  </si>
  <si>
    <t>片</t>
  </si>
  <si>
    <t>雞柳條(國產pc-備品)</t>
  </si>
  <si>
    <t>餐數</t>
    <phoneticPr fontId="2" type="noConversion"/>
  </si>
  <si>
    <t>叉燒包</t>
  </si>
  <si>
    <t>熱量：</t>
    <phoneticPr fontId="2" type="noConversion"/>
  </si>
  <si>
    <t>醣類：</t>
    <phoneticPr fontId="2" type="noConversion"/>
  </si>
  <si>
    <t>個</t>
  </si>
  <si>
    <t>炒蚵白菜</t>
  </si>
  <si>
    <t>蚵白菜</t>
  </si>
  <si>
    <t>薑絲(0.6K/包)</t>
  </si>
  <si>
    <t>星期三</t>
    <phoneticPr fontId="2" type="noConversion"/>
  </si>
  <si>
    <t>冬瓜排骨湯</t>
  </si>
  <si>
    <t>冬瓜</t>
  </si>
  <si>
    <t>紫米飯</t>
  </si>
  <si>
    <t>星期四</t>
    <phoneticPr fontId="2" type="noConversion"/>
  </si>
  <si>
    <t>香酥旗魚排</t>
  </si>
  <si>
    <t>絞肉干丁</t>
  </si>
  <si>
    <t>小小豆干丁(榮洲)</t>
  </si>
  <si>
    <t>瘦絞肉粗(1比9)香里</t>
  </si>
  <si>
    <t>毛豆仁(CAS)</t>
  </si>
  <si>
    <t>蒲瓜燴肉羹</t>
  </si>
  <si>
    <t>胡瓜=(扁蒲)</t>
  </si>
  <si>
    <t>炒油菜</t>
  </si>
  <si>
    <t>油菜</t>
  </si>
  <si>
    <t>餐數</t>
    <phoneticPr fontId="2" type="noConversion"/>
  </si>
  <si>
    <t>綠豆粉圓湯</t>
  </si>
  <si>
    <t>醣類：</t>
    <phoneticPr fontId="2" type="noConversion"/>
  </si>
  <si>
    <t>脂肪：</t>
    <phoneticPr fontId="2" type="noConversion"/>
  </si>
  <si>
    <t>二砂台糖(1K/包)</t>
  </si>
  <si>
    <t>綠豆-先送</t>
  </si>
  <si>
    <t>五穀米飯</t>
  </si>
  <si>
    <t>油腐滷肉</t>
  </si>
  <si>
    <t>上肉丁香里</t>
  </si>
  <si>
    <t>薑母</t>
  </si>
  <si>
    <t>竹筍炒肉絲</t>
  </si>
  <si>
    <t>新鮮竹筍</t>
  </si>
  <si>
    <t>珍珠丸子</t>
  </si>
  <si>
    <t>粒</t>
  </si>
  <si>
    <t>炒有機空心菜</t>
  </si>
  <si>
    <t>有機空心菜(彰)</t>
  </si>
  <si>
    <t>星期五</t>
    <phoneticPr fontId="2" type="noConversion"/>
  </si>
  <si>
    <t>海芽蛋花湯</t>
  </si>
  <si>
    <t>熱量：</t>
    <phoneticPr fontId="2" type="noConversion"/>
  </si>
  <si>
    <t>海帶芽(乾)</t>
  </si>
  <si>
    <t>6.5份</t>
  </si>
  <si>
    <t>0.0份</t>
  </si>
  <si>
    <t>3.8份</t>
  </si>
  <si>
    <t>1.7份</t>
  </si>
  <si>
    <t>2.3份</t>
  </si>
  <si>
    <t>886大卡</t>
    <phoneticPr fontId="2" type="noConversion"/>
  </si>
  <si>
    <t>110.5 g</t>
    <phoneticPr fontId="2" type="noConversion"/>
  </si>
  <si>
    <t>35.4 g</t>
    <phoneticPr fontId="2" type="noConversion"/>
  </si>
  <si>
    <t>30.0 g</t>
    <phoneticPr fontId="2" type="noConversion"/>
  </si>
  <si>
    <t>全穀雜糧類:5.8份 乳品類:0.0份 豆魚蛋肉類:2.7份 蔬菜類:1.7份 水果類:0.0份 油脂與堅果種子類:2.1份</t>
    <phoneticPr fontId="2" type="noConversion"/>
  </si>
  <si>
    <t>5.8份</t>
  </si>
  <si>
    <t>2.7份</t>
  </si>
  <si>
    <t>2.1份</t>
  </si>
  <si>
    <t>936大卡</t>
    <phoneticPr fontId="2" type="noConversion"/>
  </si>
  <si>
    <t>142.5 g</t>
    <phoneticPr fontId="2" type="noConversion"/>
  </si>
  <si>
    <t>24.2 g</t>
    <phoneticPr fontId="2" type="noConversion"/>
  </si>
  <si>
    <t>37.4 g</t>
    <phoneticPr fontId="2" type="noConversion"/>
  </si>
  <si>
    <t>全穀雜糧類:7.1份 乳品類:0.0份 豆魚蛋肉類:3.7份 蔬菜類:1.7份 水果類:0.0份 油脂與堅果種子類:1.9份</t>
    <phoneticPr fontId="2" type="noConversion"/>
  </si>
  <si>
    <t>7.1份</t>
  </si>
  <si>
    <t>3.7份</t>
  </si>
  <si>
    <t>1.9份</t>
  </si>
  <si>
    <t>860大卡</t>
    <phoneticPr fontId="2" type="noConversion"/>
  </si>
  <si>
    <t>108.9 g</t>
    <phoneticPr fontId="2" type="noConversion"/>
  </si>
  <si>
    <t>29.5 g</t>
    <phoneticPr fontId="2" type="noConversion"/>
  </si>
  <si>
    <t>37.1 g</t>
    <phoneticPr fontId="2" type="noConversion"/>
  </si>
  <si>
    <t>全穀雜糧類:6.3份 乳品類:0.0份 豆魚蛋肉類:3.8份 蔬菜類:1.5份 水果類:0.0份 油脂與堅果種子類:2.3份</t>
    <phoneticPr fontId="2" type="noConversion"/>
  </si>
  <si>
    <t>6.3份</t>
  </si>
  <si>
    <t>1.5份</t>
  </si>
  <si>
    <t xml:space="preserve">小排骨(肉)香里  </t>
  </si>
  <si>
    <t xml:space="preserve">旗魚排(CAS)  </t>
  </si>
  <si>
    <t xml:space="preserve">旗魚排(CAS)備品  </t>
  </si>
  <si>
    <t xml:space="preserve">手工肉羹(台灣)  </t>
  </si>
  <si>
    <t xml:space="preserve">小粉圓  </t>
  </si>
  <si>
    <t xml:space="preserve">珍珠丸子(25g)國產  </t>
  </si>
  <si>
    <t xml:space="preserve">非基改油腐丁(榮洲)  </t>
  </si>
  <si>
    <t xml:space="preserve">珍珠丸子(25g)備品-國產  </t>
  </si>
  <si>
    <r>
      <rPr>
        <sz val="16"/>
        <rFont val="細明體"/>
        <family val="3"/>
        <charset val="136"/>
      </rPr>
      <t>巧好叉燒包</t>
    </r>
    <r>
      <rPr>
        <sz val="16"/>
        <rFont val="Times New Roman"/>
        <family val="1"/>
      </rPr>
      <t>40g(</t>
    </r>
    <r>
      <rPr>
        <sz val="16"/>
        <rFont val="細明體"/>
        <family val="3"/>
        <charset val="136"/>
      </rPr>
      <t>桂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</si>
  <si>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巧好叉燒包</t>
    </r>
    <r>
      <rPr>
        <sz val="16"/>
        <rFont val="Times New Roman"/>
        <family val="1"/>
      </rPr>
      <t>40g(</t>
    </r>
    <r>
      <rPr>
        <sz val="16"/>
        <rFont val="細明體"/>
        <family val="3"/>
        <charset val="136"/>
      </rPr>
      <t>桂</t>
    </r>
    <r>
      <rPr>
        <sz val="16"/>
        <rFont val="Times New Roman"/>
        <family val="1"/>
      </rPr>
      <t>)-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/>
    </r>
    <phoneticPr fontId="2" type="noConversion"/>
  </si>
  <si>
    <t>燕麥飯(410+17素)主食雜糧先送(綠豆先送8K)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</si>
</sst>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7" zoomScale="102" zoomScaleNormal="102" workbookViewId="0">
      <selection activeCell="N26" sqref="N2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/>
      <c r="C4" s="130"/>
      <c r="D4" s="133"/>
      <c r="E4" s="136"/>
      <c r="F4" s="137"/>
      <c r="G4" s="138"/>
      <c r="H4" s="136"/>
      <c r="I4" s="137"/>
      <c r="J4" s="138"/>
      <c r="K4" s="136"/>
      <c r="L4" s="137"/>
      <c r="M4" s="138"/>
      <c r="N4" s="136"/>
      <c r="O4" s="137"/>
      <c r="P4" s="138"/>
      <c r="Q4" s="136"/>
      <c r="R4" s="137"/>
      <c r="S4" s="138"/>
      <c r="T4" s="149"/>
      <c r="U4" s="19"/>
      <c r="V4" s="120"/>
    </row>
    <row r="5" spans="2:24" s="5" customFormat="1" ht="19.5" customHeight="1" x14ac:dyDescent="0.4">
      <c r="B5" s="6" t="s">
        <v>5</v>
      </c>
      <c r="C5" s="131"/>
      <c r="D5" s="133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50"/>
      <c r="U5" s="20"/>
      <c r="V5" s="120"/>
    </row>
    <row r="6" spans="2:24" s="5" customFormat="1" ht="19.5" customHeight="1" x14ac:dyDescent="0.4">
      <c r="B6" s="6"/>
      <c r="C6" s="131"/>
      <c r="D6" s="133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50"/>
      <c r="U6" s="20"/>
      <c r="V6" s="120"/>
    </row>
    <row r="7" spans="2:24" s="5" customFormat="1" ht="19.5" customHeight="1" x14ac:dyDescent="0.4">
      <c r="B7" s="6" t="s">
        <v>4</v>
      </c>
      <c r="C7" s="131"/>
      <c r="D7" s="133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50"/>
      <c r="U7" s="20"/>
      <c r="V7" s="120"/>
    </row>
    <row r="8" spans="2:24" s="5" customFormat="1" ht="19.5" customHeight="1" x14ac:dyDescent="0.4">
      <c r="B8" s="152"/>
      <c r="C8" s="131"/>
      <c r="D8" s="133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50"/>
      <c r="U8" s="20"/>
      <c r="V8" s="120"/>
    </row>
    <row r="9" spans="2:24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</row>
    <row r="10" spans="2:24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/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/>
      <c r="C12" s="9"/>
      <c r="D12" s="134"/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8</v>
      </c>
      <c r="C13" s="130"/>
      <c r="D13" s="135"/>
      <c r="E13" s="136"/>
      <c r="F13" s="137"/>
      <c r="G13" s="138"/>
      <c r="H13" s="136"/>
      <c r="I13" s="137"/>
      <c r="J13" s="138"/>
      <c r="K13" s="136"/>
      <c r="L13" s="137"/>
      <c r="M13" s="138"/>
      <c r="N13" s="136"/>
      <c r="O13" s="137"/>
      <c r="P13" s="138"/>
      <c r="Q13" s="136"/>
      <c r="R13" s="137"/>
      <c r="S13" s="138"/>
      <c r="T13" s="149"/>
      <c r="U13" s="19"/>
      <c r="V13" s="122"/>
      <c r="W13" s="5" t="s">
        <v>36</v>
      </c>
      <c r="X13" s="5" t="s">
        <v>130</v>
      </c>
    </row>
    <row r="14" spans="2:24" s="5" customFormat="1" ht="22.2" x14ac:dyDescent="0.4">
      <c r="B14" s="6" t="s">
        <v>3</v>
      </c>
      <c r="C14" s="131"/>
      <c r="D14" s="133"/>
      <c r="E14" s="110"/>
      <c r="F14" s="108"/>
      <c r="G14" s="111"/>
      <c r="H14" s="110"/>
      <c r="I14" s="108"/>
      <c r="J14" s="111"/>
      <c r="K14" s="110"/>
      <c r="L14" s="108"/>
      <c r="M14" s="111"/>
      <c r="N14" s="110"/>
      <c r="O14" s="108"/>
      <c r="P14" s="111"/>
      <c r="Q14" s="110"/>
      <c r="R14" s="108"/>
      <c r="S14" s="111"/>
      <c r="T14" s="150"/>
      <c r="U14" s="20"/>
      <c r="V14" s="120"/>
      <c r="W14" s="5" t="s">
        <v>38</v>
      </c>
      <c r="X14" s="5" t="s">
        <v>131</v>
      </c>
    </row>
    <row r="15" spans="2:24" s="5" customFormat="1" ht="22.2" x14ac:dyDescent="0.4">
      <c r="B15" s="6">
        <v>30</v>
      </c>
      <c r="C15" s="131"/>
      <c r="D15" s="133"/>
      <c r="E15" s="112"/>
      <c r="F15" s="113"/>
      <c r="G15" s="114"/>
      <c r="H15" s="112"/>
      <c r="I15" s="113"/>
      <c r="J15" s="114"/>
      <c r="K15" s="112"/>
      <c r="L15" s="113"/>
      <c r="M15" s="114"/>
      <c r="N15" s="112"/>
      <c r="O15" s="113"/>
      <c r="P15" s="114"/>
      <c r="Q15" s="112"/>
      <c r="R15" s="113"/>
      <c r="S15" s="114"/>
      <c r="T15" s="150"/>
      <c r="U15" s="20"/>
      <c r="V15" s="120"/>
      <c r="W15" s="5" t="s">
        <v>40</v>
      </c>
      <c r="X15" s="5" t="s">
        <v>132</v>
      </c>
    </row>
    <row r="16" spans="2:24" s="5" customFormat="1" ht="22.2" x14ac:dyDescent="0.4">
      <c r="B16" s="6" t="s">
        <v>4</v>
      </c>
      <c r="C16" s="131"/>
      <c r="D16" s="133"/>
      <c r="E16" s="112"/>
      <c r="F16" s="113"/>
      <c r="G16" s="114"/>
      <c r="H16" s="112"/>
      <c r="I16" s="113"/>
      <c r="J16" s="114"/>
      <c r="K16" s="112"/>
      <c r="L16" s="113"/>
      <c r="M16" s="114"/>
      <c r="N16" s="112"/>
      <c r="O16" s="113"/>
      <c r="P16" s="114"/>
      <c r="Q16" s="112"/>
      <c r="R16" s="113"/>
      <c r="S16" s="114"/>
      <c r="T16" s="150"/>
      <c r="U16" s="20"/>
      <c r="V16" s="120"/>
      <c r="W16" s="5" t="s">
        <v>42</v>
      </c>
      <c r="X16" s="5" t="s">
        <v>133</v>
      </c>
    </row>
    <row r="17" spans="2:24" s="5" customFormat="1" ht="22.2" x14ac:dyDescent="0.4">
      <c r="B17" s="152" t="s">
        <v>60</v>
      </c>
      <c r="C17" s="131"/>
      <c r="D17" s="133"/>
      <c r="E17" s="112"/>
      <c r="F17" s="113"/>
      <c r="G17" s="114"/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131</v>
      </c>
    </row>
    <row r="18" spans="2:24" s="5" customFormat="1" ht="22.2" x14ac:dyDescent="0.4">
      <c r="B18" s="152"/>
      <c r="C18" s="132"/>
      <c r="D18" s="133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134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76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/>
      <c r="C21" s="9"/>
      <c r="D21" s="134"/>
      <c r="E21" s="154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8</v>
      </c>
      <c r="C22" s="130"/>
      <c r="D22" s="135" t="s">
        <v>168</v>
      </c>
      <c r="E22" s="136" t="s">
        <v>78</v>
      </c>
      <c r="F22" s="137"/>
      <c r="G22" s="138"/>
      <c r="H22" s="136" t="s">
        <v>84</v>
      </c>
      <c r="I22" s="137"/>
      <c r="J22" s="138"/>
      <c r="K22" s="136" t="s">
        <v>89</v>
      </c>
      <c r="L22" s="137"/>
      <c r="M22" s="138"/>
      <c r="N22" s="136" t="s">
        <v>93</v>
      </c>
      <c r="O22" s="137"/>
      <c r="P22" s="138"/>
      <c r="Q22" s="136" t="s">
        <v>97</v>
      </c>
      <c r="R22" s="137"/>
      <c r="S22" s="138"/>
      <c r="T22" s="149"/>
      <c r="U22" s="19" t="s">
        <v>90</v>
      </c>
      <c r="V22" s="122" t="s">
        <v>135</v>
      </c>
      <c r="W22" s="5" t="s">
        <v>36</v>
      </c>
      <c r="X22" s="5" t="s">
        <v>140</v>
      </c>
    </row>
    <row r="23" spans="2:24" s="5" customFormat="1" ht="22.2" x14ac:dyDescent="0.4">
      <c r="B23" s="6" t="s">
        <v>3</v>
      </c>
      <c r="C23" s="131"/>
      <c r="D23" s="133"/>
      <c r="E23" s="110" t="s">
        <v>79</v>
      </c>
      <c r="F23" s="108">
        <v>30</v>
      </c>
      <c r="G23" s="111" t="s">
        <v>68</v>
      </c>
      <c r="H23" s="110" t="s">
        <v>85</v>
      </c>
      <c r="I23" s="108">
        <v>410</v>
      </c>
      <c r="J23" s="111" t="s">
        <v>86</v>
      </c>
      <c r="K23" s="110" t="s">
        <v>166</v>
      </c>
      <c r="L23" s="108">
        <v>410</v>
      </c>
      <c r="M23" s="111" t="s">
        <v>92</v>
      </c>
      <c r="N23" s="110" t="s">
        <v>94</v>
      </c>
      <c r="O23" s="108">
        <v>38</v>
      </c>
      <c r="P23" s="111" t="s">
        <v>68</v>
      </c>
      <c r="Q23" s="110" t="s">
        <v>98</v>
      </c>
      <c r="R23" s="108">
        <v>18</v>
      </c>
      <c r="S23" s="111" t="s">
        <v>68</v>
      </c>
      <c r="T23" s="150"/>
      <c r="U23" s="20" t="s">
        <v>91</v>
      </c>
      <c r="V23" s="120" t="s">
        <v>136</v>
      </c>
      <c r="W23" s="5" t="s">
        <v>38</v>
      </c>
      <c r="X23" s="5" t="s">
        <v>131</v>
      </c>
    </row>
    <row r="24" spans="2:24" s="5" customFormat="1" ht="22.2" x14ac:dyDescent="0.4">
      <c r="B24" s="6">
        <v>31</v>
      </c>
      <c r="C24" s="131"/>
      <c r="D24" s="133"/>
      <c r="E24" s="112" t="s">
        <v>80</v>
      </c>
      <c r="F24" s="113">
        <v>15</v>
      </c>
      <c r="G24" s="114" t="s">
        <v>68</v>
      </c>
      <c r="H24" s="112" t="s">
        <v>87</v>
      </c>
      <c r="I24" s="113">
        <v>30</v>
      </c>
      <c r="J24" s="114" t="s">
        <v>86</v>
      </c>
      <c r="K24" s="112" t="s">
        <v>167</v>
      </c>
      <c r="L24" s="113">
        <v>30</v>
      </c>
      <c r="M24" s="114" t="s">
        <v>92</v>
      </c>
      <c r="N24" s="112" t="s">
        <v>95</v>
      </c>
      <c r="O24" s="113">
        <v>1</v>
      </c>
      <c r="P24" s="114" t="s">
        <v>64</v>
      </c>
      <c r="Q24" s="112" t="s">
        <v>158</v>
      </c>
      <c r="R24" s="113">
        <v>4</v>
      </c>
      <c r="S24" s="114" t="s">
        <v>68</v>
      </c>
      <c r="T24" s="150"/>
      <c r="U24" s="20" t="s">
        <v>72</v>
      </c>
      <c r="V24" s="120" t="s">
        <v>137</v>
      </c>
      <c r="W24" s="5" t="s">
        <v>40</v>
      </c>
      <c r="X24" s="5" t="s">
        <v>141</v>
      </c>
    </row>
    <row r="25" spans="2:24" s="5" customFormat="1" ht="22.2" x14ac:dyDescent="0.4">
      <c r="B25" s="6" t="s">
        <v>4</v>
      </c>
      <c r="C25" s="131"/>
      <c r="D25" s="133"/>
      <c r="E25" s="112" t="s">
        <v>81</v>
      </c>
      <c r="F25" s="113">
        <v>2</v>
      </c>
      <c r="G25" s="114" t="s">
        <v>68</v>
      </c>
      <c r="H25" s="112"/>
      <c r="I25" s="113"/>
      <c r="J25" s="114"/>
      <c r="K25" s="112"/>
      <c r="L25" s="113"/>
      <c r="M25" s="114"/>
      <c r="N25" s="112"/>
      <c r="O25" s="113"/>
      <c r="P25" s="114"/>
      <c r="Q25" s="112" t="s">
        <v>95</v>
      </c>
      <c r="R25" s="113">
        <v>0.5</v>
      </c>
      <c r="S25" s="114" t="s">
        <v>64</v>
      </c>
      <c r="T25" s="150"/>
      <c r="U25" s="20" t="s">
        <v>67</v>
      </c>
      <c r="V25" s="120" t="s">
        <v>138</v>
      </c>
      <c r="W25" s="5" t="s">
        <v>42</v>
      </c>
      <c r="X25" s="5" t="s">
        <v>133</v>
      </c>
    </row>
    <row r="26" spans="2:24" s="5" customFormat="1" ht="22.2" x14ac:dyDescent="0.4">
      <c r="B26" s="152" t="s">
        <v>96</v>
      </c>
      <c r="C26" s="131"/>
      <c r="D26" s="133"/>
      <c r="E26" s="112" t="s">
        <v>82</v>
      </c>
      <c r="F26" s="113">
        <v>1</v>
      </c>
      <c r="G26" s="114" t="s">
        <v>83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131</v>
      </c>
    </row>
    <row r="27" spans="2:24" s="5" customFormat="1" ht="22.2" x14ac:dyDescent="0.4">
      <c r="B27" s="152"/>
      <c r="C27" s="132"/>
      <c r="D27" s="133"/>
      <c r="E27" s="112" t="s">
        <v>65</v>
      </c>
      <c r="F27" s="113">
        <v>1</v>
      </c>
      <c r="G27" s="114" t="s">
        <v>66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142</v>
      </c>
    </row>
    <row r="28" spans="2:24" s="5" customFormat="1" ht="22.2" x14ac:dyDescent="0.4">
      <c r="B28" s="153"/>
      <c r="C28" s="8"/>
      <c r="D28" s="133"/>
      <c r="E28" s="112" t="s">
        <v>75</v>
      </c>
      <c r="F28" s="113">
        <v>0.5</v>
      </c>
      <c r="G28" s="114" t="s">
        <v>64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77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4">
      <c r="B30" s="15">
        <v>427</v>
      </c>
      <c r="C30" s="9"/>
      <c r="D30" s="134"/>
      <c r="E30" s="154" t="s">
        <v>139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9</v>
      </c>
      <c r="C31" s="130"/>
      <c r="D31" s="135" t="s">
        <v>99</v>
      </c>
      <c r="E31" s="136" t="s">
        <v>101</v>
      </c>
      <c r="F31" s="137"/>
      <c r="G31" s="138"/>
      <c r="H31" s="136" t="s">
        <v>102</v>
      </c>
      <c r="I31" s="137"/>
      <c r="J31" s="138"/>
      <c r="K31" s="136" t="s">
        <v>106</v>
      </c>
      <c r="L31" s="137"/>
      <c r="M31" s="138"/>
      <c r="N31" s="136" t="s">
        <v>108</v>
      </c>
      <c r="O31" s="137"/>
      <c r="P31" s="138"/>
      <c r="Q31" s="136" t="s">
        <v>111</v>
      </c>
      <c r="R31" s="137"/>
      <c r="S31" s="138"/>
      <c r="T31" s="149"/>
      <c r="U31" s="19" t="s">
        <v>61</v>
      </c>
      <c r="V31" s="122" t="s">
        <v>143</v>
      </c>
      <c r="W31" s="5" t="s">
        <v>36</v>
      </c>
      <c r="X31" s="5" t="s">
        <v>148</v>
      </c>
    </row>
    <row r="32" spans="2:24" ht="22.2" x14ac:dyDescent="0.3">
      <c r="B32" s="6" t="s">
        <v>3</v>
      </c>
      <c r="C32" s="131"/>
      <c r="D32" s="133"/>
      <c r="E32" s="110" t="s">
        <v>159</v>
      </c>
      <c r="F32" s="108">
        <v>410</v>
      </c>
      <c r="G32" s="111" t="s">
        <v>86</v>
      </c>
      <c r="H32" s="110" t="s">
        <v>103</v>
      </c>
      <c r="I32" s="108">
        <v>20</v>
      </c>
      <c r="J32" s="111" t="s">
        <v>68</v>
      </c>
      <c r="K32" s="110" t="s">
        <v>107</v>
      </c>
      <c r="L32" s="108">
        <v>28</v>
      </c>
      <c r="M32" s="111" t="s">
        <v>68</v>
      </c>
      <c r="N32" s="110" t="s">
        <v>109</v>
      </c>
      <c r="O32" s="108">
        <v>38</v>
      </c>
      <c r="P32" s="111" t="s">
        <v>68</v>
      </c>
      <c r="Q32" s="110" t="s">
        <v>114</v>
      </c>
      <c r="R32" s="108">
        <v>10</v>
      </c>
      <c r="S32" s="111" t="s">
        <v>64</v>
      </c>
      <c r="T32" s="150"/>
      <c r="U32" s="20" t="s">
        <v>112</v>
      </c>
      <c r="V32" s="120" t="s">
        <v>144</v>
      </c>
      <c r="W32" s="10" t="s">
        <v>38</v>
      </c>
      <c r="X32" s="10" t="s">
        <v>131</v>
      </c>
    </row>
    <row r="33" spans="2:24" ht="22.2" x14ac:dyDescent="0.3">
      <c r="B33" s="6">
        <v>1</v>
      </c>
      <c r="C33" s="131"/>
      <c r="D33" s="133"/>
      <c r="E33" s="112" t="s">
        <v>160</v>
      </c>
      <c r="F33" s="113">
        <v>30</v>
      </c>
      <c r="G33" s="114" t="s">
        <v>86</v>
      </c>
      <c r="H33" s="112" t="s">
        <v>104</v>
      </c>
      <c r="I33" s="113">
        <v>6</v>
      </c>
      <c r="J33" s="114" t="s">
        <v>68</v>
      </c>
      <c r="K33" s="112" t="s">
        <v>161</v>
      </c>
      <c r="L33" s="113">
        <v>6</v>
      </c>
      <c r="M33" s="114" t="s">
        <v>68</v>
      </c>
      <c r="N33" s="112" t="s">
        <v>75</v>
      </c>
      <c r="O33" s="113">
        <v>1</v>
      </c>
      <c r="P33" s="114" t="s">
        <v>64</v>
      </c>
      <c r="Q33" s="112" t="s">
        <v>162</v>
      </c>
      <c r="R33" s="113">
        <v>9</v>
      </c>
      <c r="S33" s="114" t="s">
        <v>68</v>
      </c>
      <c r="T33" s="150"/>
      <c r="U33" s="20" t="s">
        <v>113</v>
      </c>
      <c r="V33" s="120" t="s">
        <v>145</v>
      </c>
      <c r="W33" s="10" t="s">
        <v>40</v>
      </c>
      <c r="X33" s="10" t="s">
        <v>149</v>
      </c>
    </row>
    <row r="34" spans="2:24" ht="22.2" x14ac:dyDescent="0.3">
      <c r="B34" s="6" t="s">
        <v>4</v>
      </c>
      <c r="C34" s="131"/>
      <c r="D34" s="133"/>
      <c r="E34" s="112"/>
      <c r="F34" s="113"/>
      <c r="G34" s="114"/>
      <c r="H34" s="112" t="s">
        <v>105</v>
      </c>
      <c r="I34" s="113">
        <v>2</v>
      </c>
      <c r="J34" s="114" t="s">
        <v>68</v>
      </c>
      <c r="K34" s="112" t="s">
        <v>71</v>
      </c>
      <c r="L34" s="113">
        <v>2</v>
      </c>
      <c r="M34" s="114" t="s">
        <v>68</v>
      </c>
      <c r="N34" s="112"/>
      <c r="O34" s="113"/>
      <c r="P34" s="114"/>
      <c r="Q34" s="112" t="s">
        <v>115</v>
      </c>
      <c r="R34" s="113">
        <v>8</v>
      </c>
      <c r="S34" s="114" t="s">
        <v>68</v>
      </c>
      <c r="T34" s="150"/>
      <c r="U34" s="20" t="s">
        <v>73</v>
      </c>
      <c r="V34" s="120" t="s">
        <v>146</v>
      </c>
      <c r="W34" s="10" t="s">
        <v>42</v>
      </c>
      <c r="X34" s="10" t="s">
        <v>133</v>
      </c>
    </row>
    <row r="35" spans="2:24" ht="22.2" x14ac:dyDescent="0.3">
      <c r="B35" s="152" t="s">
        <v>100</v>
      </c>
      <c r="C35" s="131"/>
      <c r="D35" s="133"/>
      <c r="E35" s="112"/>
      <c r="F35" s="113"/>
      <c r="G35" s="114"/>
      <c r="H35" s="112" t="s">
        <v>71</v>
      </c>
      <c r="I35" s="113">
        <v>2</v>
      </c>
      <c r="J35" s="114" t="s">
        <v>68</v>
      </c>
      <c r="K35" s="112" t="s">
        <v>70</v>
      </c>
      <c r="L35" s="113">
        <v>1.5</v>
      </c>
      <c r="M35" s="114" t="s">
        <v>68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131</v>
      </c>
    </row>
    <row r="36" spans="2:24" ht="22.2" x14ac:dyDescent="0.3">
      <c r="B36" s="152"/>
      <c r="C36" s="132"/>
      <c r="D36" s="133"/>
      <c r="E36" s="112"/>
      <c r="F36" s="113"/>
      <c r="G36" s="114"/>
      <c r="H36" s="112" t="s">
        <v>65</v>
      </c>
      <c r="I36" s="113">
        <v>1</v>
      </c>
      <c r="J36" s="114" t="s">
        <v>66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150</v>
      </c>
    </row>
    <row r="37" spans="2:24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110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3">
      <c r="B39" s="15">
        <v>427</v>
      </c>
      <c r="C39" s="9"/>
      <c r="D39" s="134"/>
      <c r="E39" s="146" t="s">
        <v>147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9</v>
      </c>
      <c r="C40" s="130"/>
      <c r="D40" s="135" t="s">
        <v>116</v>
      </c>
      <c r="E40" s="136" t="s">
        <v>117</v>
      </c>
      <c r="F40" s="137"/>
      <c r="G40" s="138"/>
      <c r="H40" s="136" t="s">
        <v>120</v>
      </c>
      <c r="I40" s="137"/>
      <c r="J40" s="138"/>
      <c r="K40" s="136" t="s">
        <v>122</v>
      </c>
      <c r="L40" s="137"/>
      <c r="M40" s="138"/>
      <c r="N40" s="136" t="s">
        <v>124</v>
      </c>
      <c r="O40" s="137"/>
      <c r="P40" s="138"/>
      <c r="Q40" s="136" t="s">
        <v>127</v>
      </c>
      <c r="R40" s="137"/>
      <c r="S40" s="138"/>
      <c r="T40" s="149"/>
      <c r="U40" s="19" t="s">
        <v>128</v>
      </c>
      <c r="V40" s="122" t="s">
        <v>151</v>
      </c>
      <c r="W40" s="10" t="s">
        <v>36</v>
      </c>
      <c r="X40" s="10" t="s">
        <v>156</v>
      </c>
    </row>
    <row r="41" spans="2:24" ht="22.2" x14ac:dyDescent="0.3">
      <c r="B41" s="6" t="s">
        <v>3</v>
      </c>
      <c r="C41" s="131"/>
      <c r="D41" s="133"/>
      <c r="E41" s="110" t="s">
        <v>118</v>
      </c>
      <c r="F41" s="108">
        <v>30</v>
      </c>
      <c r="G41" s="111" t="s">
        <v>68</v>
      </c>
      <c r="H41" s="110" t="s">
        <v>121</v>
      </c>
      <c r="I41" s="108">
        <v>28</v>
      </c>
      <c r="J41" s="111" t="s">
        <v>68</v>
      </c>
      <c r="K41" s="110" t="s">
        <v>163</v>
      </c>
      <c r="L41" s="108">
        <v>410</v>
      </c>
      <c r="M41" s="111" t="s">
        <v>123</v>
      </c>
      <c r="N41" s="110" t="s">
        <v>125</v>
      </c>
      <c r="O41" s="108">
        <v>38</v>
      </c>
      <c r="P41" s="111" t="s">
        <v>68</v>
      </c>
      <c r="Q41" s="110" t="s">
        <v>74</v>
      </c>
      <c r="R41" s="108">
        <v>6</v>
      </c>
      <c r="S41" s="111" t="s">
        <v>68</v>
      </c>
      <c r="T41" s="150"/>
      <c r="U41" s="20" t="s">
        <v>91</v>
      </c>
      <c r="V41" s="120" t="s">
        <v>152</v>
      </c>
      <c r="W41" s="10" t="s">
        <v>38</v>
      </c>
      <c r="X41" s="10" t="s">
        <v>131</v>
      </c>
    </row>
    <row r="42" spans="2:24" ht="22.2" x14ac:dyDescent="0.3">
      <c r="B42" s="6">
        <v>2</v>
      </c>
      <c r="C42" s="131"/>
      <c r="D42" s="133"/>
      <c r="E42" s="112" t="s">
        <v>164</v>
      </c>
      <c r="F42" s="113">
        <v>9</v>
      </c>
      <c r="G42" s="114" t="s">
        <v>68</v>
      </c>
      <c r="H42" s="112" t="s">
        <v>69</v>
      </c>
      <c r="I42" s="113">
        <v>6</v>
      </c>
      <c r="J42" s="114" t="s">
        <v>68</v>
      </c>
      <c r="K42" s="112" t="s">
        <v>165</v>
      </c>
      <c r="L42" s="113">
        <v>30</v>
      </c>
      <c r="M42" s="114" t="s">
        <v>123</v>
      </c>
      <c r="N42" s="112" t="s">
        <v>75</v>
      </c>
      <c r="O42" s="113">
        <v>1</v>
      </c>
      <c r="P42" s="114" t="s">
        <v>64</v>
      </c>
      <c r="Q42" s="112" t="s">
        <v>129</v>
      </c>
      <c r="R42" s="113">
        <v>0.5</v>
      </c>
      <c r="S42" s="114" t="s">
        <v>68</v>
      </c>
      <c r="T42" s="150"/>
      <c r="U42" s="20" t="s">
        <v>62</v>
      </c>
      <c r="V42" s="120" t="s">
        <v>153</v>
      </c>
      <c r="W42" s="10" t="s">
        <v>40</v>
      </c>
      <c r="X42" s="10" t="s">
        <v>132</v>
      </c>
    </row>
    <row r="43" spans="2:24" ht="22.2" x14ac:dyDescent="0.3">
      <c r="B43" s="6" t="s">
        <v>4</v>
      </c>
      <c r="C43" s="131"/>
      <c r="D43" s="133"/>
      <c r="E43" s="112" t="s">
        <v>71</v>
      </c>
      <c r="F43" s="113">
        <v>2</v>
      </c>
      <c r="G43" s="114" t="s">
        <v>68</v>
      </c>
      <c r="H43" s="112" t="s">
        <v>70</v>
      </c>
      <c r="I43" s="113">
        <v>1</v>
      </c>
      <c r="J43" s="114" t="s">
        <v>68</v>
      </c>
      <c r="K43" s="112"/>
      <c r="L43" s="113"/>
      <c r="M43" s="114"/>
      <c r="N43" s="112"/>
      <c r="O43" s="113"/>
      <c r="P43" s="114"/>
      <c r="Q43" s="112"/>
      <c r="R43" s="113"/>
      <c r="S43" s="114"/>
      <c r="T43" s="150"/>
      <c r="U43" s="20" t="s">
        <v>73</v>
      </c>
      <c r="V43" s="120" t="s">
        <v>154</v>
      </c>
      <c r="W43" s="10" t="s">
        <v>42</v>
      </c>
      <c r="X43" s="10" t="s">
        <v>157</v>
      </c>
    </row>
    <row r="44" spans="2:24" ht="22.2" x14ac:dyDescent="0.3">
      <c r="B44" s="152" t="s">
        <v>126</v>
      </c>
      <c r="C44" s="131"/>
      <c r="D44" s="133"/>
      <c r="E44" s="112" t="s">
        <v>63</v>
      </c>
      <c r="F44" s="113">
        <v>1</v>
      </c>
      <c r="G44" s="114" t="s">
        <v>64</v>
      </c>
      <c r="H44" s="112" t="s">
        <v>71</v>
      </c>
      <c r="I44" s="113">
        <v>1</v>
      </c>
      <c r="J44" s="114" t="s">
        <v>68</v>
      </c>
      <c r="K44" s="112"/>
      <c r="L44" s="113"/>
      <c r="M44" s="114"/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131</v>
      </c>
    </row>
    <row r="45" spans="2:24" ht="22.2" x14ac:dyDescent="0.3">
      <c r="B45" s="152"/>
      <c r="C45" s="132"/>
      <c r="D45" s="133"/>
      <c r="E45" s="112" t="s">
        <v>65</v>
      </c>
      <c r="F45" s="113">
        <v>1</v>
      </c>
      <c r="G45" s="114" t="s">
        <v>66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134</v>
      </c>
    </row>
    <row r="46" spans="2:24" ht="22.2" x14ac:dyDescent="0.3">
      <c r="B46" s="153"/>
      <c r="C46" s="8"/>
      <c r="D46" s="133"/>
      <c r="E46" s="112" t="s">
        <v>119</v>
      </c>
      <c r="F46" s="113">
        <v>0.3</v>
      </c>
      <c r="G46" s="114" t="s">
        <v>68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88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6" thickBot="1" x14ac:dyDescent="0.35">
      <c r="B48" s="16">
        <v>427</v>
      </c>
      <c r="C48" s="11"/>
      <c r="D48" s="142"/>
      <c r="E48" s="143" t="s">
        <v>155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54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44798.40623414352</v>
      </c>
      <c r="V50" s="127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111學年度第1學期第1週午餐菜單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 t="str">
        <f>IF(午餐設計表!B4&lt;&gt;"",午餐設計表!B4,"")</f>
        <v/>
      </c>
      <c r="C6" s="164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 t="str">
        <f>IF(午餐設計表!B6&lt;&gt;"",午餐設計表!B6,"")</f>
        <v/>
      </c>
      <c r="C8" s="159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8</v>
      </c>
      <c r="C13" s="158" t="str">
        <f>RIGHT(IF(午餐設計表!B17&lt;&gt;"",午餐設計表!B17,""),1)</f>
        <v>二</v>
      </c>
      <c r="D13" s="32" t="str">
        <f>IF(午餐設計表!D13&gt;"",午餐設計表!D13,"")</f>
        <v/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/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30</v>
      </c>
      <c r="C15" s="159"/>
      <c r="D15" s="25" t="str">
        <f>IF(午餐設計表!H13&gt;"",午餐設計表!H13,"")</f>
        <v/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/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/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/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8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燕麥飯(410+17素)主食雜糧先送(綠豆先送8K)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沙茶豬肉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31</v>
      </c>
      <c r="C22" s="159"/>
      <c r="D22" s="25" t="str">
        <f>IF(午餐設計表!H22&gt;"",午餐設計表!H22,"")</f>
        <v>香香雞柳條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叉燒包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炒蚵白菜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冬瓜排骨湯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9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香酥旗魚排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1</v>
      </c>
      <c r="C29" s="159"/>
      <c r="D29" s="25" t="str">
        <f>IF(午餐設計表!H31&gt;"",午餐設計表!H31,"")</f>
        <v>絞肉干丁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蒲瓜燴肉羹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綠豆粉圓湯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9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油腐滷肉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2</v>
      </c>
      <c r="C36" s="159"/>
      <c r="D36" s="25" t="str">
        <f>IF(午餐設計表!H40&gt;"",午餐設計表!H40,"")</f>
        <v>竹筍炒肉絲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珍珠丸子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炒有機空心菜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海芽蛋花湯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3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8</v>
      </c>
      <c r="B12" s="53">
        <f>午餐設計表!D13</f>
        <v>0</v>
      </c>
      <c r="C12" s="53" t="s">
        <v>33</v>
      </c>
      <c r="D12" s="53"/>
      <c r="E12" s="53">
        <f>午餐設計表!E13</f>
        <v>0</v>
      </c>
      <c r="F12" s="53"/>
      <c r="G12" s="53"/>
      <c r="H12" s="53">
        <f>午餐設計表!H13</f>
        <v>0</v>
      </c>
      <c r="I12" s="53"/>
      <c r="J12" s="53"/>
      <c r="K12" s="53">
        <f>午餐設計表!K13</f>
        <v>0</v>
      </c>
      <c r="L12" s="53"/>
      <c r="M12" s="53"/>
      <c r="N12" s="53">
        <f>午餐設計表!N13</f>
        <v>0</v>
      </c>
      <c r="O12" s="53"/>
      <c r="P12" s="53"/>
      <c r="Q12" s="53">
        <f>午餐設計表!Q13</f>
        <v>0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6.5份</v>
      </c>
    </row>
    <row r="13" spans="1:23" ht="27.75" customHeight="1" x14ac:dyDescent="0.4">
      <c r="A13" s="57" t="s">
        <v>37</v>
      </c>
      <c r="B13" s="60"/>
      <c r="C13" s="60"/>
      <c r="D13" s="61"/>
      <c r="E13" s="60">
        <f>午餐設計表!E14</f>
        <v>0</v>
      </c>
      <c r="F13" s="58"/>
      <c r="G13" s="61">
        <f>午餐設計表!F14</f>
        <v>0</v>
      </c>
      <c r="H13" s="58">
        <f>午餐設計表!H14</f>
        <v>0</v>
      </c>
      <c r="I13" s="60"/>
      <c r="J13" s="59">
        <f>午餐設計表!I14</f>
        <v>0</v>
      </c>
      <c r="K13" s="58">
        <f>午餐設計表!K14</f>
        <v>0</v>
      </c>
      <c r="L13" s="60"/>
      <c r="M13" s="61">
        <f>午餐設計表!L14</f>
        <v>0</v>
      </c>
      <c r="N13" s="58">
        <f>午餐設計表!N14</f>
        <v>0</v>
      </c>
      <c r="O13" s="60"/>
      <c r="P13" s="61">
        <f>午餐設計表!O14</f>
        <v>0</v>
      </c>
      <c r="Q13" s="58">
        <f>午餐設計表!Q14</f>
        <v>0</v>
      </c>
      <c r="R13" s="60"/>
      <c r="S13" s="61">
        <f>午餐設計表!R14</f>
        <v>0</v>
      </c>
      <c r="T13" s="173"/>
      <c r="U13" s="62">
        <f>午餐設計表!V14</f>
        <v>0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30</v>
      </c>
      <c r="B14" s="60"/>
      <c r="C14" s="60"/>
      <c r="D14" s="61"/>
      <c r="E14" s="60">
        <f>午餐設計表!E15</f>
        <v>0</v>
      </c>
      <c r="F14" s="58"/>
      <c r="G14" s="61">
        <f>午餐設計表!F15</f>
        <v>0</v>
      </c>
      <c r="H14" s="58">
        <f>午餐設計表!H15</f>
        <v>0</v>
      </c>
      <c r="I14" s="60"/>
      <c r="J14" s="59">
        <f>午餐設計表!I15</f>
        <v>0</v>
      </c>
      <c r="K14" s="58">
        <f>午餐設計表!K15</f>
        <v>0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>
        <f>午餐設計表!Q15</f>
        <v>0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3.8份</v>
      </c>
    </row>
    <row r="15" spans="1:23" ht="27.75" customHeight="1" x14ac:dyDescent="0.4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>
        <f>午餐設計表!H16</f>
        <v>0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173"/>
      <c r="U15" s="62">
        <f>午餐設計表!V15</f>
        <v>0</v>
      </c>
      <c r="V15" s="66" t="s">
        <v>42</v>
      </c>
      <c r="W15" s="64" t="str">
        <f>午餐設計表!X16</f>
        <v>1.7份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>
        <f>午餐設計表!V16</f>
        <v>0</v>
      </c>
      <c r="V17" s="68" t="s">
        <v>46</v>
      </c>
      <c r="W17" s="64" t="str">
        <f>午餐設計表!X18</f>
        <v>2.3份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>
        <f>午餐設計表!V13</f>
        <v>0</v>
      </c>
      <c r="V19" s="78"/>
      <c r="W19" s="79"/>
    </row>
    <row r="20" spans="1:23" ht="27.75" customHeight="1" x14ac:dyDescent="0.4">
      <c r="A20" s="80">
        <f>午餐設計表!B22</f>
        <v>8</v>
      </c>
      <c r="B20" s="53" t="str">
        <f>午餐設計表!D22</f>
        <v>燕麥飯(410+17素)主食雜糧先送(綠豆先送8K)</v>
      </c>
      <c r="C20" s="53" t="s">
        <v>33</v>
      </c>
      <c r="D20" s="53"/>
      <c r="E20" s="53" t="str">
        <f>午餐設計表!E22</f>
        <v>沙茶豬肉</v>
      </c>
      <c r="F20" s="53"/>
      <c r="G20" s="53"/>
      <c r="H20" s="53" t="str">
        <f>午餐設計表!H22</f>
        <v>香香雞柳條</v>
      </c>
      <c r="I20" s="53"/>
      <c r="J20" s="53"/>
      <c r="K20" s="53" t="str">
        <f>午餐設計表!K22</f>
        <v>叉燒包</v>
      </c>
      <c r="L20" s="53"/>
      <c r="M20" s="53"/>
      <c r="N20" s="53" t="str">
        <f>午餐設計表!N22</f>
        <v>炒蚵白菜</v>
      </c>
      <c r="O20" s="53"/>
      <c r="P20" s="53"/>
      <c r="Q20" s="53" t="str">
        <f>午餐設計表!Q22</f>
        <v>冬瓜排骨湯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5.8份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>雞柳條(國產)(pc)</v>
      </c>
      <c r="I21" s="58"/>
      <c r="J21" s="61">
        <f>午餐設計表!I23</f>
        <v>410</v>
      </c>
      <c r="K21" s="60" t="str">
        <f>午餐設計表!K23</f>
        <v>巧好叉燒包40g(桂)</v>
      </c>
      <c r="L21" s="60"/>
      <c r="M21" s="61">
        <f>午餐設計表!L23</f>
        <v>410</v>
      </c>
      <c r="N21" s="60" t="str">
        <f>午餐設計表!N23</f>
        <v>蚵白菜</v>
      </c>
      <c r="O21" s="60"/>
      <c r="P21" s="61">
        <f>午餐設計表!O23</f>
        <v>38</v>
      </c>
      <c r="Q21" s="60" t="str">
        <f>午餐設計表!Q23</f>
        <v>冬瓜</v>
      </c>
      <c r="R21" s="60"/>
      <c r="S21" s="61">
        <f>午餐設計表!R23</f>
        <v>18</v>
      </c>
      <c r="T21" s="173"/>
      <c r="U21" s="62" t="str">
        <f>午餐設計表!V23</f>
        <v>110.5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31</v>
      </c>
      <c r="B22" s="60"/>
      <c r="C22" s="58"/>
      <c r="D22" s="60"/>
      <c r="E22" s="60" t="str">
        <f>午餐設計表!E24</f>
        <v>洋蔥</v>
      </c>
      <c r="F22" s="60"/>
      <c r="G22" s="61">
        <f>午餐設計表!F24</f>
        <v>15</v>
      </c>
      <c r="H22" s="60" t="str">
        <f>午餐設計表!H24</f>
        <v>雞柳條(國產pc-備品)</v>
      </c>
      <c r="I22" s="60"/>
      <c r="J22" s="61">
        <f>午餐設計表!I24</f>
        <v>30</v>
      </c>
      <c r="K22" s="60" t="str">
        <f>午餐設計表!K24</f>
        <v>巧好叉燒包40g(桂)-備品</v>
      </c>
      <c r="L22" s="60"/>
      <c r="M22" s="61">
        <f>午餐設計表!L24</f>
        <v>30</v>
      </c>
      <c r="N22" s="60" t="str">
        <f>午餐設計表!N24</f>
        <v>薑絲(0.6K/包)</v>
      </c>
      <c r="O22" s="60"/>
      <c r="P22" s="61">
        <f>午餐設計表!O24</f>
        <v>1</v>
      </c>
      <c r="Q22" s="60" t="str">
        <f>午餐設計表!Q24</f>
        <v xml:space="preserve">小排骨(肉)香里  </v>
      </c>
      <c r="R22" s="60"/>
      <c r="S22" s="61">
        <f>午餐設計表!R24</f>
        <v>4</v>
      </c>
      <c r="T22" s="173"/>
      <c r="U22" s="65" t="s">
        <v>39</v>
      </c>
      <c r="V22" s="66" t="s">
        <v>40</v>
      </c>
      <c r="W22" s="64" t="str">
        <f>午餐設計表!X24</f>
        <v>2.7份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三色豆(CAS-1k/包)</v>
      </c>
      <c r="F23" s="67"/>
      <c r="G23" s="61">
        <f>午餐設計表!F25</f>
        <v>2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薑絲(0.6K/包)</v>
      </c>
      <c r="R23" s="67"/>
      <c r="S23" s="61">
        <f>午餐設計表!R25</f>
        <v>0.5</v>
      </c>
      <c r="T23" s="173"/>
      <c r="U23" s="62" t="str">
        <f>午餐設計表!V24</f>
        <v>35.4 g</v>
      </c>
      <c r="V23" s="66" t="s">
        <v>42</v>
      </c>
      <c r="W23" s="64" t="str">
        <f>午餐設計表!X25</f>
        <v>1.7份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沙茶醬牛頭牌(3K)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30.0 g</v>
      </c>
      <c r="V25" s="68" t="s">
        <v>46</v>
      </c>
      <c r="W25" s="64" t="str">
        <f>午餐設計表!X27</f>
        <v>2.1份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碎蒜(0.6K/包)</v>
      </c>
      <c r="F26" s="67"/>
      <c r="G26" s="61">
        <f>午餐設計表!F28</f>
        <v>0.5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886大卡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香酥旗魚排</v>
      </c>
      <c r="F28" s="53"/>
      <c r="G28" s="53"/>
      <c r="H28" s="53" t="str">
        <f>午餐設計表!H31</f>
        <v>絞肉干丁</v>
      </c>
      <c r="I28" s="53"/>
      <c r="J28" s="53"/>
      <c r="K28" s="53" t="str">
        <f>午餐設計表!K31</f>
        <v>蒲瓜燴肉羹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綠豆粉圓湯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7.1份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旗魚排(CAS)  </v>
      </c>
      <c r="F29" s="60"/>
      <c r="G29" s="61">
        <f>午餐設計表!F32</f>
        <v>410</v>
      </c>
      <c r="H29" s="58" t="str">
        <f>午餐設計表!H32</f>
        <v>小小豆干丁(榮洲)</v>
      </c>
      <c r="I29" s="58"/>
      <c r="J29" s="59">
        <f>午餐設計表!I32</f>
        <v>20</v>
      </c>
      <c r="K29" s="60" t="str">
        <f>午餐設計表!K32</f>
        <v>胡瓜=(扁蒲)</v>
      </c>
      <c r="L29" s="60"/>
      <c r="M29" s="61">
        <f>午餐設計表!L32</f>
        <v>28</v>
      </c>
      <c r="N29" s="60" t="str">
        <f>午餐設計表!N32</f>
        <v>油菜</v>
      </c>
      <c r="O29" s="60"/>
      <c r="P29" s="61">
        <f>午餐設計表!O32</f>
        <v>38</v>
      </c>
      <c r="Q29" s="58" t="str">
        <f>午餐設計表!Q32</f>
        <v>二砂台糖(1K/包)</v>
      </c>
      <c r="R29" s="60"/>
      <c r="S29" s="61">
        <f>午餐設計表!R32</f>
        <v>10</v>
      </c>
      <c r="T29" s="173"/>
      <c r="U29" s="62" t="str">
        <f>午餐設計表!V32</f>
        <v>142.5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</v>
      </c>
      <c r="B30" s="60"/>
      <c r="C30" s="60"/>
      <c r="D30" s="60"/>
      <c r="E30" s="60" t="str">
        <f>午餐設計表!E33</f>
        <v xml:space="preserve">旗魚排(CAS)備品  </v>
      </c>
      <c r="F30" s="60"/>
      <c r="G30" s="61">
        <f>午餐設計表!F33</f>
        <v>30</v>
      </c>
      <c r="H30" s="58" t="str">
        <f>午餐設計表!H33</f>
        <v>瘦絞肉粗(1比9)香里</v>
      </c>
      <c r="I30" s="58"/>
      <c r="J30" s="59">
        <f>午餐設計表!I33</f>
        <v>6</v>
      </c>
      <c r="K30" s="60" t="str">
        <f>午餐設計表!K33</f>
        <v xml:space="preserve">手工肉羹(台灣)  </v>
      </c>
      <c r="L30" s="60"/>
      <c r="M30" s="61">
        <f>午餐設計表!L33</f>
        <v>6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 xml:space="preserve">小粉圓  </v>
      </c>
      <c r="R30" s="60"/>
      <c r="S30" s="61">
        <f>午餐設計表!R33</f>
        <v>9</v>
      </c>
      <c r="T30" s="173"/>
      <c r="U30" s="65" t="s">
        <v>39</v>
      </c>
      <c r="V30" s="66" t="s">
        <v>40</v>
      </c>
      <c r="W30" s="64" t="str">
        <f>午餐設計表!X33</f>
        <v>3.7份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毛豆仁(CAS)</v>
      </c>
      <c r="I31" s="58"/>
      <c r="J31" s="59">
        <f>午餐設計表!I34</f>
        <v>2</v>
      </c>
      <c r="K31" s="60" t="str">
        <f>午餐設計表!K34</f>
        <v>紅蘿蔔</v>
      </c>
      <c r="L31" s="67"/>
      <c r="M31" s="61">
        <f>午餐設計表!L34</f>
        <v>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綠豆-先送</v>
      </c>
      <c r="R31" s="67"/>
      <c r="S31" s="61">
        <f>午餐設計表!R34</f>
        <v>8</v>
      </c>
      <c r="T31" s="173"/>
      <c r="U31" s="62" t="str">
        <f>午餐設計表!V33</f>
        <v>24.2 g</v>
      </c>
      <c r="V31" s="66" t="s">
        <v>42</v>
      </c>
      <c r="W31" s="64" t="str">
        <f>午餐設計表!X34</f>
        <v>1.7份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紅蘿蔔</v>
      </c>
      <c r="I32" s="58"/>
      <c r="J32" s="59">
        <f>午餐設計表!I35</f>
        <v>2</v>
      </c>
      <c r="K32" s="60" t="str">
        <f>午餐設計表!K35</f>
        <v>木耳(整朵)</v>
      </c>
      <c r="L32" s="67"/>
      <c r="M32" s="61">
        <f>午餐設計表!L35</f>
        <v>1.5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>蔥(0.5K/把)</v>
      </c>
      <c r="I33" s="67"/>
      <c r="J33" s="59">
        <f>午餐設計表!I36</f>
        <v>1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37.4 g</v>
      </c>
      <c r="V33" s="68" t="s">
        <v>46</v>
      </c>
      <c r="W33" s="64" t="str">
        <f>午餐設計表!X36</f>
        <v>1.9份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936大卡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油腐滷肉</v>
      </c>
      <c r="F36" s="53"/>
      <c r="G36" s="53"/>
      <c r="H36" s="53" t="str">
        <f>午餐設計表!H40</f>
        <v>竹筍炒肉絲</v>
      </c>
      <c r="I36" s="53"/>
      <c r="J36" s="53"/>
      <c r="K36" s="53" t="str">
        <f>午餐設計表!K40</f>
        <v>珍珠丸子</v>
      </c>
      <c r="L36" s="53"/>
      <c r="M36" s="53"/>
      <c r="N36" s="53" t="str">
        <f>午餐設計表!N40</f>
        <v>炒有機空心菜</v>
      </c>
      <c r="O36" s="53"/>
      <c r="P36" s="53"/>
      <c r="Q36" s="53" t="str">
        <f>午餐設計表!Q40</f>
        <v>海芽蛋花湯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6.3份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上肉丁香里</v>
      </c>
      <c r="F37" s="58"/>
      <c r="G37" s="61">
        <f>午餐設計表!F41</f>
        <v>30</v>
      </c>
      <c r="H37" s="58" t="str">
        <f>午餐設計表!H41</f>
        <v>新鮮竹筍</v>
      </c>
      <c r="I37" s="60"/>
      <c r="J37" s="59">
        <f>午餐設計表!I41</f>
        <v>28</v>
      </c>
      <c r="K37" s="60" t="str">
        <f>午餐設計表!K41</f>
        <v xml:space="preserve">珍珠丸子(25g)國產  </v>
      </c>
      <c r="L37" s="58"/>
      <c r="M37" s="61">
        <f>午餐設計表!L41</f>
        <v>410</v>
      </c>
      <c r="N37" s="60" t="str">
        <f>午餐設計表!N41</f>
        <v>有機空心菜(彰)</v>
      </c>
      <c r="O37" s="58"/>
      <c r="P37" s="61">
        <f>午餐設計表!O41</f>
        <v>38</v>
      </c>
      <c r="Q37" s="83" t="str">
        <f>午餐設計表!Q41</f>
        <v>洗選蛋(QR)</v>
      </c>
      <c r="R37" s="60"/>
      <c r="S37" s="61">
        <f>午餐設計表!R41</f>
        <v>6</v>
      </c>
      <c r="T37" s="173"/>
      <c r="U37" s="62" t="str">
        <f>午餐設計表!V41</f>
        <v>108.9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</v>
      </c>
      <c r="B38" s="58"/>
      <c r="C38" s="58"/>
      <c r="D38" s="58"/>
      <c r="E38" s="60" t="str">
        <f>午餐設計表!E42</f>
        <v xml:space="preserve">非基改油腐丁(榮洲)  </v>
      </c>
      <c r="F38" s="58"/>
      <c r="G38" s="61">
        <f>午餐設計表!F42</f>
        <v>9</v>
      </c>
      <c r="H38" s="58" t="str">
        <f>午餐設計表!H42</f>
        <v>肉絲香里</v>
      </c>
      <c r="I38" s="60"/>
      <c r="J38" s="59">
        <f>午餐設計表!I42</f>
        <v>6</v>
      </c>
      <c r="K38" s="60" t="str">
        <f>午餐設計表!K42</f>
        <v xml:space="preserve">珍珠丸子(25g)備品-國產  </v>
      </c>
      <c r="L38" s="58"/>
      <c r="M38" s="84">
        <f>午餐設計表!L42</f>
        <v>30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海帶芽(乾)</v>
      </c>
      <c r="R38" s="86"/>
      <c r="S38" s="61">
        <f>午餐設計表!R42</f>
        <v>0.5</v>
      </c>
      <c r="T38" s="173"/>
      <c r="U38" s="65" t="s">
        <v>39</v>
      </c>
      <c r="V38" s="66" t="s">
        <v>40</v>
      </c>
      <c r="W38" s="64" t="str">
        <f>午餐設計表!X42</f>
        <v>3.8份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紅蘿蔔</v>
      </c>
      <c r="F39" s="58"/>
      <c r="G39" s="61">
        <f>午餐設計表!F43</f>
        <v>2</v>
      </c>
      <c r="H39" s="58" t="str">
        <f>午餐設計表!H43</f>
        <v>木耳(整朵)</v>
      </c>
      <c r="I39" s="67"/>
      <c r="J39" s="59">
        <f>午餐設計表!I43</f>
        <v>1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 t="str">
        <f>午餐設計表!V42</f>
        <v>29.5 g</v>
      </c>
      <c r="V39" s="66" t="s">
        <v>42</v>
      </c>
      <c r="W39" s="64" t="str">
        <f>午餐設計表!X43</f>
        <v>1.5份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1</v>
      </c>
      <c r="H40" s="58" t="str">
        <f>午餐設計表!H44</f>
        <v>紅蘿蔔</v>
      </c>
      <c r="I40" s="67"/>
      <c r="J40" s="59">
        <f>午餐設計表!I44</f>
        <v>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37.1 g</v>
      </c>
      <c r="V41" s="68" t="s">
        <v>46</v>
      </c>
      <c r="W41" s="64" t="str">
        <f>午餐設計表!X45</f>
        <v>2.3份</v>
      </c>
    </row>
    <row r="42" spans="1:23" ht="27.75" customHeight="1" x14ac:dyDescent="0.3">
      <c r="A42" s="69" t="s">
        <v>47</v>
      </c>
      <c r="B42" s="67"/>
      <c r="C42" s="67"/>
      <c r="D42" s="60"/>
      <c r="E42" s="60" t="str">
        <f>午餐設計表!E46</f>
        <v>薑母</v>
      </c>
      <c r="F42" s="67"/>
      <c r="G42" s="61">
        <f>午餐設計表!F46</f>
        <v>0.3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860大卡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2022-08-25T01:45:19Z</cp:lastPrinted>
  <dcterms:created xsi:type="dcterms:W3CDTF">2003-03-13T12:56:25Z</dcterms:created>
  <dcterms:modified xsi:type="dcterms:W3CDTF">2022-08-25T01:45:21Z</dcterms:modified>
</cp:coreProperties>
</file>